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Ф.8 движение учащ." sheetId="1" r:id="rId1"/>
    <sheet name="Ф.7 о пропусках" sheetId="2" r:id="rId2"/>
    <sheet name="Ф.6 о неуспев." sheetId="3" r:id="rId3"/>
    <sheet name="Ф.5 СК(К) 8 вид" sheetId="4" r:id="rId4"/>
    <sheet name="Ф.4 СК(К) 7 вид" sheetId="5" r:id="rId5"/>
    <sheet name="Ф.2-3 выпол.прогр." sheetId="6" r:id="rId6"/>
    <sheet name="Ф.1 общ. НОО" sheetId="7" r:id="rId7"/>
    <sheet name="Ф.1 общ. ООО" sheetId="8" r:id="rId8"/>
    <sheet name="4 кл." sheetId="9" r:id="rId9"/>
    <sheet name="9 кл." sheetId="10" r:id="rId10"/>
  </sheets>
  <definedNames/>
  <calcPr fullCalcOnLoad="1"/>
</workbook>
</file>

<file path=xl/sharedStrings.xml><?xml version="1.0" encoding="utf-8"?>
<sst xmlns="http://schemas.openxmlformats.org/spreadsheetml/2006/main" count="223" uniqueCount="88">
  <si>
    <t>учащиеся на начало четверти</t>
  </si>
  <si>
    <t>учащиеся на конец четверти</t>
  </si>
  <si>
    <t xml:space="preserve">прибыло </t>
  </si>
  <si>
    <t>выбыло</t>
  </si>
  <si>
    <t>из них аттестованно (кроме 1 кл весь уч.год, 10,11 кл 1 и 3 четверть)</t>
  </si>
  <si>
    <t>успевает</t>
  </si>
  <si>
    <t>не успевает</t>
  </si>
  <si>
    <t>% успеваемости</t>
  </si>
  <si>
    <t>% обучающихся на "4" и "5"</t>
  </si>
  <si>
    <t>отличников</t>
  </si>
  <si>
    <t>ударников</t>
  </si>
  <si>
    <t>не успевают по 1 предмету</t>
  </si>
  <si>
    <t>второгодники</t>
  </si>
  <si>
    <t>из них успевают</t>
  </si>
  <si>
    <t>Всего с V по 1X кл.</t>
  </si>
  <si>
    <t>№ п/п</t>
  </si>
  <si>
    <t xml:space="preserve"> </t>
  </si>
  <si>
    <t>дата заполнения отчета                            Директор ОУ:                                                (                           )</t>
  </si>
  <si>
    <t>№</t>
  </si>
  <si>
    <t xml:space="preserve">Ф.И.О.
кл.руководителей.
</t>
  </si>
  <si>
    <t>Классы.</t>
  </si>
  <si>
    <t xml:space="preserve"> Кол-во учащихся на начало уч.г  (четверти)</t>
  </si>
  <si>
    <t>Кол-во учащихся на конец года (четверти)</t>
  </si>
  <si>
    <t>прибыло</t>
  </si>
  <si>
    <t>Из них аттестовано</t>
  </si>
  <si>
    <t>Успевает</t>
  </si>
  <si>
    <t>% обучающихся на «4» и «5»</t>
  </si>
  <si>
    <t>количенство получивших помощь психолога</t>
  </si>
  <si>
    <t>количенство получивших помощь логопеда</t>
  </si>
  <si>
    <t xml:space="preserve"> Кол-во отличников</t>
  </si>
  <si>
    <t xml:space="preserve"> Кол-во ударников</t>
  </si>
  <si>
    <t>Не успевает по одному предмету</t>
  </si>
  <si>
    <t>Второгодники.</t>
  </si>
  <si>
    <t>Из них успевает</t>
  </si>
  <si>
    <t>Пропущено уроков</t>
  </si>
  <si>
    <t>Пропущено уроков по неуважительной причине</t>
  </si>
  <si>
    <t>Кол-во пропущенных уроков по неуваж. на 1 ученика по ОУ</t>
  </si>
  <si>
    <t>Кол-во учащихся, не посещающих занятия по неуважит. пичине длительное время</t>
  </si>
  <si>
    <t>Всего с 1 по 1V кл.</t>
  </si>
  <si>
    <t>Не успевает</t>
  </si>
  <si>
    <t xml:space="preserve"> ФИО учащегося</t>
  </si>
  <si>
    <t>дата рождения( ч.м.г.)</t>
  </si>
  <si>
    <t>класс</t>
  </si>
  <si>
    <t>оставлен на повторный год обучения (да,нет)</t>
  </si>
  <si>
    <t>предметы по которым не успевает</t>
  </si>
  <si>
    <t>причины (конкретные)</t>
  </si>
  <si>
    <t>принятые меры по предотвращенипю неуспеваемости)</t>
  </si>
  <si>
    <t>ФИО</t>
  </si>
  <si>
    <t>дата рождения</t>
  </si>
  <si>
    <t>оставлен на повторный год (да, нет)</t>
  </si>
  <si>
    <t>причины пропусков</t>
  </si>
  <si>
    <t>принятые меры по предотвращению неуспеваемости, возвращению в школу</t>
  </si>
  <si>
    <t>планируемая работа  в следующей четверти</t>
  </si>
  <si>
    <r>
      <t>Форма №6.</t>
    </r>
    <r>
      <rPr>
        <b/>
        <sz val="10"/>
        <rFont val="Arial"/>
        <family val="2"/>
      </rPr>
      <t xml:space="preserve"> Отчет о  неуспевающих учащихся  за ________ четверть ___________ учебного года_______________________________________</t>
    </r>
  </si>
  <si>
    <r>
      <t>Форма №5.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8 вида за   ____  четверть _________ уч.г.____________________________ </t>
    </r>
  </si>
  <si>
    <r>
      <t>Форма №4.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7 вида за   ____  четверть _________ уч.г.____________________________ </t>
    </r>
  </si>
  <si>
    <t>предметы, по которым не успевает</t>
  </si>
  <si>
    <r>
      <t xml:space="preserve">Форма №7. </t>
    </r>
    <r>
      <rPr>
        <b/>
        <sz val="12"/>
        <rFont val="Times New Roman"/>
        <family val="1"/>
      </rPr>
      <t>Информация об учащихся, пропустивших без уважительной причины свыше 30% учебного времени за ____ учебную четверть ____________ учебного года____________________________</t>
    </r>
  </si>
  <si>
    <t>МАОУ "Чердынская СОШ"</t>
  </si>
  <si>
    <t>МАОУ "Ныробская СОШ"</t>
  </si>
  <si>
    <t>МАОУ "Рябининская СОШ"</t>
  </si>
  <si>
    <t>МАОУ "Керчевская СОШ"</t>
  </si>
  <si>
    <t>МАОУ "Курганская ООШ"</t>
  </si>
  <si>
    <t>МАОУ Вильгортская ООШ</t>
  </si>
  <si>
    <t>МАОУ "Покчинская ООШ"</t>
  </si>
  <si>
    <t>МАОУ "Пянтежская СОШ"</t>
  </si>
  <si>
    <t>МАОУ Бондюжская ООШ</t>
  </si>
  <si>
    <t>Итого по району</t>
  </si>
  <si>
    <t>Общеобразовательные организации</t>
  </si>
  <si>
    <t>место в рейтинге по успеваемости</t>
  </si>
  <si>
    <t>место в рейтинге по % обучающихся на "4" и "5"</t>
  </si>
  <si>
    <t>общая сумма мест в рейтинге</t>
  </si>
  <si>
    <t>ИТОГОВЫЙ РЕЙТИНГ</t>
  </si>
  <si>
    <t>МАОУ "Бондюжская ООШ"</t>
  </si>
  <si>
    <t>МАОУ "Вильгортская ООШ"</t>
  </si>
  <si>
    <t>ОУ</t>
  </si>
  <si>
    <t>1 ступень</t>
  </si>
  <si>
    <t>2 ступень</t>
  </si>
  <si>
    <t>3 ступень</t>
  </si>
  <si>
    <t>итого по школе</t>
  </si>
  <si>
    <t>отставание в часах</t>
  </si>
  <si>
    <t>Выполнение  учебных программ  за 2015-2016 учебный год</t>
  </si>
  <si>
    <t>МБОУ "Кушмангортская ООШ"</t>
  </si>
  <si>
    <t>выполнение образовательных программ</t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</si>
  <si>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за I четверть 2016-2017 учебного года ОП ООО</t>
    </r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</si>
  <si>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за I четверть 2016-2017 учебного года по ООП НОО</t>
    </r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</si>
  <si>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 4 классов за I четверть 2016-2017 учебного года </t>
    </r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</si>
  <si>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 9 классов за I четверть 2016-2017 учебного года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</si>
</sst>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%"/>
  </numFmts>
  <fonts count="5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textRotation="90" wrapText="1" readingOrder="1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9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9" fontId="0" fillId="33" borderId="11" xfId="0" applyNumberForma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textRotation="255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9" fontId="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1" fontId="1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10" xfId="0" applyFont="1" applyBorder="1" applyAlignment="1">
      <alignment vertical="center" textRotation="90" wrapText="1"/>
    </xf>
    <xf numFmtId="0" fontId="0" fillId="0" borderId="0" xfId="53">
      <alignment/>
      <protection/>
    </xf>
    <xf numFmtId="0" fontId="14" fillId="0" borderId="0" xfId="53" applyFont="1">
      <alignment/>
      <protection/>
    </xf>
    <xf numFmtId="0" fontId="5" fillId="0" borderId="0" xfId="53" applyFont="1">
      <alignment/>
      <protection/>
    </xf>
    <xf numFmtId="0" fontId="15" fillId="0" borderId="10" xfId="53" applyFont="1" applyBorder="1" applyAlignment="1">
      <alignment wrapText="1"/>
      <protection/>
    </xf>
    <xf numFmtId="0" fontId="15" fillId="0" borderId="13" xfId="53" applyFont="1" applyBorder="1" applyAlignment="1">
      <alignment wrapText="1"/>
      <protection/>
    </xf>
    <xf numFmtId="0" fontId="0" fillId="0" borderId="10" xfId="53" applyBorder="1" applyAlignment="1">
      <alignment wrapText="1"/>
      <protection/>
    </xf>
    <xf numFmtId="0" fontId="7" fillId="0" borderId="11" xfId="53" applyFont="1" applyBorder="1" applyAlignment="1">
      <alignment textRotation="90" wrapText="1"/>
      <protection/>
    </xf>
    <xf numFmtId="0" fontId="7" fillId="0" borderId="10" xfId="53" applyFont="1" applyBorder="1" applyAlignment="1">
      <alignment textRotation="90" wrapText="1"/>
      <protection/>
    </xf>
    <xf numFmtId="0" fontId="7" fillId="0" borderId="14" xfId="53" applyFont="1" applyBorder="1" applyAlignment="1">
      <alignment textRotation="90" wrapText="1"/>
      <protection/>
    </xf>
    <xf numFmtId="0" fontId="18" fillId="0" borderId="0" xfId="53" applyFont="1">
      <alignment/>
      <protection/>
    </xf>
    <xf numFmtId="0" fontId="0" fillId="0" borderId="10" xfId="53" applyFont="1" applyBorder="1" applyAlignment="1">
      <alignment wrapText="1"/>
      <protection/>
    </xf>
    <xf numFmtId="14" fontId="0" fillId="0" borderId="10" xfId="53" applyNumberFormat="1" applyBorder="1" applyAlignment="1">
      <alignment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0" fillId="0" borderId="10" xfId="53" applyNumberFormat="1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4" xfId="53" applyBorder="1">
      <alignment/>
      <protection/>
    </xf>
    <xf numFmtId="0" fontId="0" fillId="0" borderId="10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0" xfId="53" applyBorder="1">
      <alignment/>
      <protection/>
    </xf>
    <xf numFmtId="0" fontId="0" fillId="0" borderId="10" xfId="53" applyFont="1" applyBorder="1">
      <alignment/>
      <protection/>
    </xf>
    <xf numFmtId="14" fontId="0" fillId="0" borderId="10" xfId="53" applyNumberFormat="1" applyBorder="1">
      <alignment/>
      <protection/>
    </xf>
    <xf numFmtId="0" fontId="2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8" fillId="0" borderId="0" xfId="0" applyFont="1" applyBorder="1" applyAlignment="1">
      <alignment horizontal="left" indent="6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indent="6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textRotation="90" wrapText="1"/>
    </xf>
    <xf numFmtId="0" fontId="17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0" fontId="2" fillId="36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7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0" fillId="34" borderId="10" xfId="0" applyNumberForma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wrapText="1"/>
    </xf>
    <xf numFmtId="0" fontId="22" fillId="34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0" fontId="5" fillId="33" borderId="10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8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7" fillId="36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отчета за четверть 2006-07уч.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:N20"/>
    </sheetView>
  </sheetViews>
  <sheetFormatPr defaultColWidth="9.140625" defaultRowHeight="12.75"/>
  <sheetData>
    <row r="1" spans="1:14" ht="12.7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2.75">
      <c r="A4" s="52"/>
      <c r="B4" s="57"/>
      <c r="C4" s="58"/>
      <c r="D4" s="52"/>
      <c r="E4" s="57"/>
      <c r="F4" s="57"/>
      <c r="G4" s="57"/>
      <c r="H4" s="59"/>
      <c r="I4" s="60"/>
      <c r="J4" s="61"/>
      <c r="K4" s="59"/>
      <c r="L4" s="62"/>
      <c r="M4" s="60"/>
      <c r="N4" s="60"/>
    </row>
    <row r="5" spans="1:14" ht="12.75">
      <c r="A5" s="52"/>
      <c r="B5" s="57"/>
      <c r="C5" s="58"/>
      <c r="D5" s="63"/>
      <c r="E5" s="64"/>
      <c r="F5" s="64"/>
      <c r="G5" s="65"/>
      <c r="H5" s="66"/>
      <c r="I5" s="60"/>
      <c r="J5" s="61"/>
      <c r="K5" s="60"/>
      <c r="L5" s="62"/>
      <c r="M5" s="60"/>
      <c r="N5" s="67"/>
    </row>
    <row r="6" spans="1:14" ht="12.75">
      <c r="A6" s="68"/>
      <c r="B6" s="60"/>
      <c r="C6" s="61"/>
      <c r="D6" s="69"/>
      <c r="E6" s="70"/>
      <c r="F6" s="70"/>
      <c r="G6" s="70"/>
      <c r="H6" s="71"/>
      <c r="I6" s="72"/>
      <c r="J6" s="73"/>
      <c r="K6" s="72"/>
      <c r="L6" s="72"/>
      <c r="M6" s="72"/>
      <c r="N6" s="71"/>
    </row>
    <row r="8" ht="14.25">
      <c r="A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4" sqref="A2:T14"/>
    </sheetView>
  </sheetViews>
  <sheetFormatPr defaultColWidth="9.140625" defaultRowHeight="12.75"/>
  <cols>
    <col min="1" max="1" width="3.57421875" style="0" bestFit="1" customWidth="1"/>
    <col min="2" max="2" width="24.7109375" style="0" customWidth="1"/>
    <col min="3" max="4" width="6.28125" style="0" bestFit="1" customWidth="1"/>
    <col min="5" max="6" width="3.57421875" style="0" bestFit="1" customWidth="1"/>
    <col min="8" max="8" width="4.421875" style="0" bestFit="1" customWidth="1"/>
    <col min="9" max="9" width="3.57421875" style="0" bestFit="1" customWidth="1"/>
    <col min="10" max="11" width="7.140625" style="0" bestFit="1" customWidth="1"/>
    <col min="12" max="16" width="3.57421875" style="0" bestFit="1" customWidth="1"/>
  </cols>
  <sheetData>
    <row r="1" spans="1:17" s="94" customFormat="1" ht="30.75" customHeight="1">
      <c r="A1" s="120" t="s">
        <v>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3"/>
    </row>
    <row r="2" spans="1:20" s="12" customFormat="1" ht="155.25" customHeight="1">
      <c r="A2" s="9" t="s">
        <v>15</v>
      </c>
      <c r="B2" s="9" t="s">
        <v>68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5" t="s">
        <v>69</v>
      </c>
      <c r="R2" s="95" t="s">
        <v>70</v>
      </c>
      <c r="S2" s="96" t="s">
        <v>71</v>
      </c>
      <c r="T2" s="96" t="s">
        <v>72</v>
      </c>
    </row>
    <row r="3" spans="1:20" s="10" customFormat="1" ht="13.5" customHeight="1">
      <c r="A3" s="74">
        <v>1</v>
      </c>
      <c r="B3" s="75" t="s">
        <v>58</v>
      </c>
      <c r="C3" s="4">
        <v>74</v>
      </c>
      <c r="D3" s="4">
        <v>74</v>
      </c>
      <c r="E3" s="4">
        <v>0</v>
      </c>
      <c r="F3" s="4">
        <v>0</v>
      </c>
      <c r="G3" s="4">
        <v>73</v>
      </c>
      <c r="H3" s="4">
        <v>57</v>
      </c>
      <c r="I3" s="4">
        <v>16</v>
      </c>
      <c r="J3" s="7">
        <v>0.78</v>
      </c>
      <c r="K3" s="7">
        <v>0.18</v>
      </c>
      <c r="L3" s="4">
        <v>0</v>
      </c>
      <c r="M3" s="4">
        <v>13</v>
      </c>
      <c r="N3" s="4">
        <v>0</v>
      </c>
      <c r="O3" s="4">
        <v>1</v>
      </c>
      <c r="P3" s="4">
        <v>0</v>
      </c>
      <c r="Q3" s="4">
        <v>6</v>
      </c>
      <c r="R3" s="4">
        <v>5</v>
      </c>
      <c r="S3" s="4">
        <f>SUM(Q3:R3)</f>
        <v>11</v>
      </c>
      <c r="T3" s="101">
        <v>6</v>
      </c>
    </row>
    <row r="4" spans="1:20" s="10" customFormat="1" ht="16.5" customHeight="1">
      <c r="A4" s="74">
        <f aca="true" t="shared" si="0" ref="A4:A11">A3+1</f>
        <v>2</v>
      </c>
      <c r="B4" s="76" t="s">
        <v>59</v>
      </c>
      <c r="C4" s="111">
        <v>44</v>
      </c>
      <c r="D4" s="111">
        <v>44</v>
      </c>
      <c r="E4" s="112">
        <v>0</v>
      </c>
      <c r="F4" s="112">
        <v>0</v>
      </c>
      <c r="G4" s="5">
        <v>44</v>
      </c>
      <c r="H4" s="4">
        <v>36</v>
      </c>
      <c r="I4" s="4">
        <v>8</v>
      </c>
      <c r="J4" s="6">
        <v>0.82</v>
      </c>
      <c r="K4" s="6">
        <v>0.32</v>
      </c>
      <c r="L4" s="4">
        <v>0</v>
      </c>
      <c r="M4" s="4">
        <v>14</v>
      </c>
      <c r="N4" s="5">
        <v>4</v>
      </c>
      <c r="O4" s="5">
        <v>0</v>
      </c>
      <c r="P4" s="4">
        <v>0</v>
      </c>
      <c r="Q4" s="4">
        <v>5</v>
      </c>
      <c r="R4" s="4">
        <v>2</v>
      </c>
      <c r="S4" s="4">
        <f aca="true" t="shared" si="1" ref="S4:S12">SUM(Q4:R4)</f>
        <v>7</v>
      </c>
      <c r="T4" s="101">
        <v>3</v>
      </c>
    </row>
    <row r="5" spans="1:20" s="10" customFormat="1" ht="16.5" customHeight="1">
      <c r="A5" s="74">
        <f t="shared" si="0"/>
        <v>3</v>
      </c>
      <c r="B5" s="76" t="s">
        <v>60</v>
      </c>
      <c r="C5" s="111">
        <v>15</v>
      </c>
      <c r="D5" s="111">
        <v>15</v>
      </c>
      <c r="E5" s="112">
        <v>0</v>
      </c>
      <c r="F5" s="112">
        <v>0</v>
      </c>
      <c r="G5" s="5">
        <v>15</v>
      </c>
      <c r="H5" s="4">
        <v>13</v>
      </c>
      <c r="I5" s="4">
        <v>2</v>
      </c>
      <c r="J5" s="6">
        <v>0.87</v>
      </c>
      <c r="K5" s="6">
        <v>0.07</v>
      </c>
      <c r="L5" s="4">
        <v>0</v>
      </c>
      <c r="M5" s="4">
        <v>1</v>
      </c>
      <c r="N5" s="5">
        <v>0</v>
      </c>
      <c r="O5" s="5">
        <v>0</v>
      </c>
      <c r="P5" s="4">
        <v>0</v>
      </c>
      <c r="Q5" s="4">
        <v>4</v>
      </c>
      <c r="R5" s="4">
        <v>7</v>
      </c>
      <c r="S5" s="4">
        <f t="shared" si="1"/>
        <v>11</v>
      </c>
      <c r="T5" s="101">
        <v>6</v>
      </c>
    </row>
    <row r="6" spans="1:20" s="10" customFormat="1" ht="15">
      <c r="A6" s="74">
        <f t="shared" si="0"/>
        <v>4</v>
      </c>
      <c r="B6" s="76" t="s">
        <v>61</v>
      </c>
      <c r="C6" s="111">
        <v>25</v>
      </c>
      <c r="D6" s="111">
        <v>25</v>
      </c>
      <c r="E6" s="112">
        <v>0</v>
      </c>
      <c r="F6" s="112">
        <v>0</v>
      </c>
      <c r="G6" s="5">
        <v>25</v>
      </c>
      <c r="H6" s="4">
        <v>22</v>
      </c>
      <c r="I6" s="4">
        <v>3</v>
      </c>
      <c r="J6" s="6">
        <v>0.88</v>
      </c>
      <c r="K6" s="6">
        <v>0.2</v>
      </c>
      <c r="L6" s="4">
        <v>2</v>
      </c>
      <c r="M6" s="4">
        <v>3</v>
      </c>
      <c r="N6" s="5">
        <v>3</v>
      </c>
      <c r="O6" s="5">
        <v>0</v>
      </c>
      <c r="P6" s="4">
        <v>0</v>
      </c>
      <c r="Q6" s="4">
        <v>3</v>
      </c>
      <c r="R6" s="4">
        <v>4</v>
      </c>
      <c r="S6" s="4">
        <f t="shared" si="1"/>
        <v>7</v>
      </c>
      <c r="T6" s="101">
        <v>3</v>
      </c>
    </row>
    <row r="7" spans="1:20" s="10" customFormat="1" ht="15">
      <c r="A7" s="74">
        <f t="shared" si="0"/>
        <v>5</v>
      </c>
      <c r="B7" s="76" t="s">
        <v>62</v>
      </c>
      <c r="C7" s="112">
        <v>3</v>
      </c>
      <c r="D7" s="112">
        <v>3</v>
      </c>
      <c r="E7" s="112">
        <v>0</v>
      </c>
      <c r="F7" s="112">
        <v>0</v>
      </c>
      <c r="G7" s="4">
        <v>3</v>
      </c>
      <c r="H7" s="4">
        <v>3</v>
      </c>
      <c r="I7" s="4">
        <v>0</v>
      </c>
      <c r="J7" s="7">
        <v>1</v>
      </c>
      <c r="K7" s="7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8</v>
      </c>
      <c r="S7" s="4">
        <f t="shared" si="1"/>
        <v>9</v>
      </c>
      <c r="T7" s="101">
        <v>5</v>
      </c>
    </row>
    <row r="8" spans="1:20" s="10" customFormat="1" ht="26.25">
      <c r="A8" s="74">
        <f t="shared" si="0"/>
        <v>6</v>
      </c>
      <c r="B8" s="76" t="s">
        <v>82</v>
      </c>
      <c r="C8" s="111">
        <v>1</v>
      </c>
      <c r="D8" s="111">
        <v>1</v>
      </c>
      <c r="E8" s="112">
        <v>0</v>
      </c>
      <c r="F8" s="112">
        <v>0</v>
      </c>
      <c r="G8" s="5">
        <v>1</v>
      </c>
      <c r="H8" s="4">
        <v>1</v>
      </c>
      <c r="I8" s="99">
        <v>0</v>
      </c>
      <c r="J8" s="6">
        <v>1</v>
      </c>
      <c r="K8" s="6">
        <v>0</v>
      </c>
      <c r="L8" s="4">
        <v>0</v>
      </c>
      <c r="M8" s="4">
        <v>0</v>
      </c>
      <c r="N8" s="5">
        <v>0</v>
      </c>
      <c r="O8" s="5">
        <v>0</v>
      </c>
      <c r="P8" s="4">
        <v>0</v>
      </c>
      <c r="Q8" s="4">
        <v>1</v>
      </c>
      <c r="R8" s="4">
        <v>8</v>
      </c>
      <c r="S8" s="4">
        <f t="shared" si="1"/>
        <v>9</v>
      </c>
      <c r="T8" s="101">
        <v>5</v>
      </c>
    </row>
    <row r="9" spans="1:20" s="10" customFormat="1" ht="15">
      <c r="A9" s="74">
        <f t="shared" si="0"/>
        <v>7</v>
      </c>
      <c r="B9" s="75" t="s">
        <v>74</v>
      </c>
      <c r="C9" s="5">
        <v>9</v>
      </c>
      <c r="D9" s="5">
        <v>9</v>
      </c>
      <c r="E9" s="4">
        <v>0</v>
      </c>
      <c r="F9" s="4">
        <v>0</v>
      </c>
      <c r="G9" s="5">
        <v>9</v>
      </c>
      <c r="H9" s="4">
        <v>9</v>
      </c>
      <c r="I9" s="4">
        <v>0</v>
      </c>
      <c r="J9" s="6">
        <v>1</v>
      </c>
      <c r="K9" s="6">
        <v>0.22</v>
      </c>
      <c r="L9" s="4">
        <v>0</v>
      </c>
      <c r="M9" s="4">
        <v>2</v>
      </c>
      <c r="N9" s="5">
        <v>0</v>
      </c>
      <c r="O9" s="5">
        <v>0</v>
      </c>
      <c r="P9" s="4">
        <v>0</v>
      </c>
      <c r="Q9" s="4">
        <v>1</v>
      </c>
      <c r="R9" s="4">
        <v>3</v>
      </c>
      <c r="S9" s="4">
        <f t="shared" si="1"/>
        <v>4</v>
      </c>
      <c r="T9" s="101">
        <v>2</v>
      </c>
    </row>
    <row r="10" spans="1:20" s="10" customFormat="1" ht="15">
      <c r="A10" s="74">
        <f t="shared" si="0"/>
        <v>8</v>
      </c>
      <c r="B10" s="75" t="s">
        <v>64</v>
      </c>
      <c r="C10" s="5">
        <v>15</v>
      </c>
      <c r="D10" s="5">
        <v>15</v>
      </c>
      <c r="E10" s="4">
        <v>0</v>
      </c>
      <c r="F10" s="4">
        <v>0</v>
      </c>
      <c r="G10" s="5">
        <v>15</v>
      </c>
      <c r="H10" s="4">
        <v>14</v>
      </c>
      <c r="I10" s="4">
        <v>1</v>
      </c>
      <c r="J10" s="6">
        <v>0.93</v>
      </c>
      <c r="K10" s="6">
        <v>0.13</v>
      </c>
      <c r="L10" s="4">
        <v>0</v>
      </c>
      <c r="M10" s="4">
        <v>2</v>
      </c>
      <c r="N10" s="5">
        <v>0</v>
      </c>
      <c r="O10" s="5">
        <v>0</v>
      </c>
      <c r="P10" s="4">
        <v>0</v>
      </c>
      <c r="Q10" s="4">
        <v>2</v>
      </c>
      <c r="R10" s="4">
        <v>6</v>
      </c>
      <c r="S10" s="4">
        <f t="shared" si="1"/>
        <v>8</v>
      </c>
      <c r="T10" s="101">
        <v>4</v>
      </c>
    </row>
    <row r="11" spans="1:20" s="10" customFormat="1" ht="15">
      <c r="A11" s="74">
        <f t="shared" si="0"/>
        <v>9</v>
      </c>
      <c r="B11" s="102" t="s">
        <v>65</v>
      </c>
      <c r="C11" s="5">
        <v>12</v>
      </c>
      <c r="D11" s="5">
        <v>12</v>
      </c>
      <c r="E11" s="4">
        <v>0</v>
      </c>
      <c r="F11" s="4">
        <v>0</v>
      </c>
      <c r="G11" s="5">
        <v>12</v>
      </c>
      <c r="H11" s="4">
        <v>12</v>
      </c>
      <c r="I11" s="4">
        <v>0</v>
      </c>
      <c r="J11" s="6">
        <v>1</v>
      </c>
      <c r="K11" s="6">
        <v>0.33</v>
      </c>
      <c r="L11" s="4">
        <v>0</v>
      </c>
      <c r="M11" s="4">
        <v>4</v>
      </c>
      <c r="N11" s="103">
        <v>0</v>
      </c>
      <c r="O11" s="5">
        <v>0</v>
      </c>
      <c r="P11" s="4">
        <v>0</v>
      </c>
      <c r="Q11" s="4">
        <v>1</v>
      </c>
      <c r="R11" s="4">
        <v>1</v>
      </c>
      <c r="S11" s="4">
        <f t="shared" si="1"/>
        <v>2</v>
      </c>
      <c r="T11" s="101">
        <v>1</v>
      </c>
    </row>
    <row r="12" spans="1:20" s="10" customFormat="1" ht="15">
      <c r="A12" s="74">
        <v>10</v>
      </c>
      <c r="B12" s="75" t="s">
        <v>73</v>
      </c>
      <c r="C12" s="5">
        <v>8</v>
      </c>
      <c r="D12" s="5">
        <v>8</v>
      </c>
      <c r="E12" s="4">
        <v>0</v>
      </c>
      <c r="F12" s="4">
        <v>0</v>
      </c>
      <c r="G12" s="5">
        <v>8</v>
      </c>
      <c r="H12" s="4">
        <v>6</v>
      </c>
      <c r="I12" s="4">
        <v>2</v>
      </c>
      <c r="J12" s="6">
        <v>0.75</v>
      </c>
      <c r="K12" s="6">
        <v>0</v>
      </c>
      <c r="L12" s="4">
        <v>0</v>
      </c>
      <c r="M12" s="4">
        <v>0</v>
      </c>
      <c r="N12" s="5">
        <v>0</v>
      </c>
      <c r="O12" s="5">
        <v>0</v>
      </c>
      <c r="P12" s="4">
        <v>0</v>
      </c>
      <c r="Q12" s="4">
        <v>7</v>
      </c>
      <c r="R12" s="4">
        <v>8</v>
      </c>
      <c r="S12" s="4">
        <f t="shared" si="1"/>
        <v>15</v>
      </c>
      <c r="T12" s="101">
        <v>7</v>
      </c>
    </row>
    <row r="13" spans="1:20" s="10" customFormat="1" ht="15">
      <c r="A13" s="100"/>
      <c r="B13" s="77" t="s">
        <v>67</v>
      </c>
      <c r="C13" s="78">
        <f>SUM(C3:C12)</f>
        <v>206</v>
      </c>
      <c r="D13" s="78">
        <f aca="true" t="shared" si="2" ref="D13:I13">SUM(D3:D12)</f>
        <v>206</v>
      </c>
      <c r="E13" s="78">
        <f t="shared" si="2"/>
        <v>0</v>
      </c>
      <c r="F13" s="78">
        <f t="shared" si="2"/>
        <v>0</v>
      </c>
      <c r="G13" s="78">
        <f t="shared" si="2"/>
        <v>205</v>
      </c>
      <c r="H13" s="78">
        <f t="shared" si="2"/>
        <v>173</v>
      </c>
      <c r="I13" s="78">
        <f t="shared" si="2"/>
        <v>32</v>
      </c>
      <c r="J13" s="113">
        <f>H13/G13*100%</f>
        <v>0.8439024390243902</v>
      </c>
      <c r="K13" s="113">
        <f>(L13+M13)/G13*100%</f>
        <v>0.2</v>
      </c>
      <c r="L13" s="78">
        <f>SUM(L3:L12)</f>
        <v>2</v>
      </c>
      <c r="M13" s="78">
        <f>SUM(M3:M12)</f>
        <v>39</v>
      </c>
      <c r="N13" s="78">
        <f>SUM(N3:N12)</f>
        <v>7</v>
      </c>
      <c r="O13" s="78">
        <f>SUM(O3:O12)</f>
        <v>1</v>
      </c>
      <c r="P13" s="78">
        <f>SUM(P3:P12)</f>
        <v>0</v>
      </c>
      <c r="Q13" s="4"/>
      <c r="R13" s="4"/>
      <c r="S13" s="4"/>
      <c r="T13" s="4"/>
    </row>
    <row r="14" spans="10:11" s="10" customFormat="1" ht="15">
      <c r="J14" s="11"/>
      <c r="K14" s="1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57421875" style="0" customWidth="1"/>
  </cols>
  <sheetData>
    <row r="1" spans="1:9" ht="15.75">
      <c r="A1" s="56" t="s">
        <v>57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225.75">
      <c r="A3" s="53" t="s">
        <v>18</v>
      </c>
      <c r="B3" s="54" t="s">
        <v>47</v>
      </c>
      <c r="C3" s="54" t="s">
        <v>48</v>
      </c>
      <c r="D3" s="55" t="s">
        <v>42</v>
      </c>
      <c r="E3" s="55" t="s">
        <v>49</v>
      </c>
      <c r="F3" s="55" t="s">
        <v>50</v>
      </c>
      <c r="G3" s="55" t="s">
        <v>56</v>
      </c>
      <c r="H3" s="55" t="s">
        <v>51</v>
      </c>
      <c r="I3" s="55" t="s">
        <v>52</v>
      </c>
    </row>
    <row r="19" ht="14.25">
      <c r="A19" s="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8" t="s">
        <v>53</v>
      </c>
      <c r="B2" s="47"/>
      <c r="C2" s="47"/>
      <c r="D2" s="47"/>
      <c r="E2" s="47"/>
      <c r="F2" s="47"/>
      <c r="G2" s="47"/>
      <c r="H2" s="47"/>
    </row>
    <row r="3" spans="1:8" ht="12.75">
      <c r="A3" s="49"/>
      <c r="B3" s="47"/>
      <c r="C3" s="47"/>
      <c r="D3" s="47"/>
      <c r="E3" s="47"/>
      <c r="F3" s="47"/>
      <c r="G3" s="47"/>
      <c r="H3" s="47"/>
    </row>
    <row r="4" spans="1:8" ht="76.5">
      <c r="A4" s="50" t="s">
        <v>18</v>
      </c>
      <c r="B4" s="50" t="s">
        <v>40</v>
      </c>
      <c r="C4" s="51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</row>
    <row r="17" ht="14.25">
      <c r="A17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"/>
  <sheetViews>
    <sheetView zoomScalePageLayoutView="0" workbookViewId="0" topLeftCell="A1">
      <selection activeCell="J27" sqref="J27"/>
    </sheetView>
  </sheetViews>
  <sheetFormatPr defaultColWidth="9.140625" defaultRowHeight="12.75"/>
  <sheetData>
    <row r="2" spans="1:22" ht="14.25">
      <c r="A2" s="114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6"/>
      <c r="R2" s="116"/>
      <c r="S2" s="116"/>
      <c r="T2" s="116"/>
      <c r="U2" s="116"/>
      <c r="V2" s="116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15</v>
      </c>
      <c r="B4" s="46" t="s">
        <v>19</v>
      </c>
      <c r="C4" s="46" t="s">
        <v>20</v>
      </c>
      <c r="D4" s="46" t="s">
        <v>21</v>
      </c>
      <c r="E4" s="46" t="s">
        <v>22</v>
      </c>
      <c r="F4" s="46" t="s">
        <v>23</v>
      </c>
      <c r="G4" s="46" t="s">
        <v>3</v>
      </c>
      <c r="H4" s="46" t="s">
        <v>24</v>
      </c>
      <c r="I4" s="46" t="s">
        <v>25</v>
      </c>
      <c r="J4" s="46" t="s">
        <v>39</v>
      </c>
      <c r="K4" s="46" t="s">
        <v>7</v>
      </c>
      <c r="L4" s="46" t="s">
        <v>26</v>
      </c>
      <c r="M4" s="46" t="s">
        <v>27</v>
      </c>
      <c r="N4" s="46" t="s">
        <v>28</v>
      </c>
      <c r="O4" s="46" t="s">
        <v>29</v>
      </c>
      <c r="P4" s="46" t="s">
        <v>30</v>
      </c>
      <c r="Q4" s="46" t="s">
        <v>31</v>
      </c>
      <c r="R4" s="46" t="s">
        <v>32</v>
      </c>
      <c r="S4" s="46" t="s">
        <v>33</v>
      </c>
      <c r="T4" s="46" t="s">
        <v>34</v>
      </c>
      <c r="U4" s="46" t="s">
        <v>35</v>
      </c>
      <c r="V4" s="46" t="s">
        <v>36</v>
      </c>
      <c r="W4" s="46" t="s">
        <v>37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38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14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17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</sheetData>
  <sheetProtection/>
  <mergeCells count="1">
    <mergeCell ref="A2:V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D23" sqref="D23"/>
    </sheetView>
  </sheetViews>
  <sheetFormatPr defaultColWidth="9.140625" defaultRowHeight="12.75"/>
  <sheetData>
    <row r="2" spans="1:22" ht="14.25">
      <c r="A2" s="114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6"/>
      <c r="R2" s="116"/>
      <c r="S2" s="116"/>
      <c r="T2" s="116"/>
      <c r="U2" s="116"/>
      <c r="V2" s="116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15</v>
      </c>
      <c r="B4" s="46" t="s">
        <v>19</v>
      </c>
      <c r="C4" s="46" t="s">
        <v>20</v>
      </c>
      <c r="D4" s="46" t="s">
        <v>21</v>
      </c>
      <c r="E4" s="46" t="s">
        <v>22</v>
      </c>
      <c r="F4" s="46" t="s">
        <v>23</v>
      </c>
      <c r="G4" s="46" t="s">
        <v>3</v>
      </c>
      <c r="H4" s="46" t="s">
        <v>24</v>
      </c>
      <c r="I4" s="46" t="s">
        <v>25</v>
      </c>
      <c r="J4" s="46" t="s">
        <v>39</v>
      </c>
      <c r="K4" s="46" t="s">
        <v>7</v>
      </c>
      <c r="L4" s="46" t="s">
        <v>26</v>
      </c>
      <c r="M4" s="46" t="s">
        <v>27</v>
      </c>
      <c r="N4" s="46" t="s">
        <v>28</v>
      </c>
      <c r="O4" s="46" t="s">
        <v>29</v>
      </c>
      <c r="P4" s="46" t="s">
        <v>30</v>
      </c>
      <c r="Q4" s="46" t="s">
        <v>31</v>
      </c>
      <c r="R4" s="46" t="s">
        <v>32</v>
      </c>
      <c r="S4" s="46" t="s">
        <v>33</v>
      </c>
      <c r="T4" s="46" t="s">
        <v>34</v>
      </c>
      <c r="U4" s="46" t="s">
        <v>35</v>
      </c>
      <c r="V4" s="46" t="s">
        <v>36</v>
      </c>
      <c r="W4" s="46" t="s">
        <v>37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38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14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17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  <row r="17" spans="1:2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</sheetData>
  <sheetProtection/>
  <mergeCells count="1"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AL38"/>
  <sheetViews>
    <sheetView zoomScalePageLayoutView="0" workbookViewId="0" topLeftCell="A8">
      <selection activeCell="D31" sqref="D31"/>
    </sheetView>
  </sheetViews>
  <sheetFormatPr defaultColWidth="9.140625" defaultRowHeight="12.75"/>
  <cols>
    <col min="1" max="1" width="26.57421875" style="0" customWidth="1"/>
    <col min="2" max="2" width="10.7109375" style="0" customWidth="1"/>
    <col min="3" max="3" width="11.421875" style="0" customWidth="1"/>
    <col min="4" max="4" width="10.7109375" style="0" customWidth="1"/>
    <col min="5" max="5" width="11.8515625" style="0" customWidth="1"/>
    <col min="6" max="6" width="13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7" ht="18">
      <c r="A8" s="79" t="s">
        <v>81</v>
      </c>
      <c r="C8" s="79"/>
      <c r="D8" s="79"/>
      <c r="E8" s="79"/>
      <c r="F8" s="8"/>
      <c r="G8" s="8"/>
    </row>
    <row r="9" spans="1:36" ht="12.75">
      <c r="A9" s="8"/>
      <c r="B9" s="8"/>
      <c r="C9" s="8"/>
      <c r="D9" s="8"/>
      <c r="E9" s="8"/>
      <c r="F9" s="8"/>
      <c r="G9" s="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51">
      <c r="A10" s="88" t="s">
        <v>75</v>
      </c>
      <c r="B10" s="87" t="s">
        <v>76</v>
      </c>
      <c r="C10" s="87" t="s">
        <v>77</v>
      </c>
      <c r="D10" s="87" t="s">
        <v>78</v>
      </c>
      <c r="E10" s="87" t="s">
        <v>79</v>
      </c>
      <c r="F10" s="104" t="s">
        <v>83</v>
      </c>
      <c r="G10" s="104" t="s">
        <v>80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8" ht="12.75">
      <c r="A11" s="75" t="s">
        <v>58</v>
      </c>
      <c r="B11" s="90"/>
      <c r="C11" s="90"/>
      <c r="D11" s="90"/>
      <c r="E11" s="90"/>
      <c r="F11" s="89"/>
      <c r="G11" s="8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3"/>
    </row>
    <row r="12" spans="1:38" ht="12.75">
      <c r="A12" s="75" t="s">
        <v>59</v>
      </c>
      <c r="B12" s="90"/>
      <c r="C12" s="90"/>
      <c r="D12" s="90"/>
      <c r="E12" s="90"/>
      <c r="F12" s="89"/>
      <c r="G12" s="9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3"/>
    </row>
    <row r="13" spans="1:36" ht="12.75">
      <c r="A13" s="75" t="s">
        <v>60</v>
      </c>
      <c r="B13" s="90"/>
      <c r="C13" s="90"/>
      <c r="D13" s="90"/>
      <c r="E13" s="90"/>
      <c r="F13" s="90"/>
      <c r="G13" s="90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6"/>
      <c r="U13" s="15"/>
      <c r="V13" s="15"/>
      <c r="W13" s="16"/>
      <c r="X13" s="15"/>
      <c r="Y13" s="15"/>
      <c r="Z13" s="16"/>
      <c r="AA13" s="15"/>
      <c r="AB13" s="15"/>
      <c r="AC13" s="16"/>
      <c r="AD13" s="15"/>
      <c r="AE13" s="15"/>
      <c r="AF13" s="16"/>
      <c r="AG13" s="15"/>
      <c r="AH13" s="15"/>
      <c r="AI13" s="16"/>
      <c r="AJ13" s="16"/>
    </row>
    <row r="14" spans="1:36" ht="12.75">
      <c r="A14" s="75" t="s">
        <v>61</v>
      </c>
      <c r="B14" s="91"/>
      <c r="C14" s="91"/>
      <c r="D14" s="91"/>
      <c r="E14" s="91"/>
      <c r="F14" s="91"/>
      <c r="G14" s="106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5"/>
      <c r="V14" s="15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6"/>
    </row>
    <row r="15" spans="1:36" ht="12.75">
      <c r="A15" s="75" t="s">
        <v>62</v>
      </c>
      <c r="B15" s="90"/>
      <c r="C15" s="90"/>
      <c r="D15" s="90"/>
      <c r="E15" s="90"/>
      <c r="F15" s="90"/>
      <c r="G15" s="90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5"/>
      <c r="V15" s="1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6"/>
    </row>
    <row r="16" spans="1:36" ht="13.5" customHeight="1">
      <c r="A16" s="75" t="s">
        <v>82</v>
      </c>
      <c r="B16" s="90">
        <v>100</v>
      </c>
      <c r="C16" s="90">
        <v>100</v>
      </c>
      <c r="D16" s="90"/>
      <c r="E16" s="90">
        <v>100</v>
      </c>
      <c r="F16" s="109">
        <v>11797.5</v>
      </c>
      <c r="G16" s="90">
        <v>0</v>
      </c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6"/>
      <c r="U16" s="15"/>
      <c r="V16" s="15"/>
      <c r="W16" s="16"/>
      <c r="X16" s="15"/>
      <c r="Y16" s="15"/>
      <c r="Z16" s="16"/>
      <c r="AA16" s="15"/>
      <c r="AB16" s="15"/>
      <c r="AC16" s="15"/>
      <c r="AD16" s="15"/>
      <c r="AE16" s="15"/>
      <c r="AF16" s="15"/>
      <c r="AG16" s="15"/>
      <c r="AH16" s="15"/>
      <c r="AI16" s="15"/>
      <c r="AJ16" s="17"/>
    </row>
    <row r="17" spans="1:36" ht="12.75">
      <c r="A17" s="75" t="s">
        <v>63</v>
      </c>
      <c r="B17" s="90">
        <v>100</v>
      </c>
      <c r="C17" s="90">
        <v>100</v>
      </c>
      <c r="D17" s="90"/>
      <c r="E17" s="90">
        <v>100</v>
      </c>
      <c r="F17" s="90">
        <v>8707</v>
      </c>
      <c r="G17" s="90">
        <v>0</v>
      </c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5"/>
      <c r="V17" s="15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6"/>
    </row>
    <row r="18" spans="1:36" ht="12.75">
      <c r="A18" s="75" t="s">
        <v>64</v>
      </c>
      <c r="B18" s="90"/>
      <c r="C18" s="90"/>
      <c r="D18" s="90"/>
      <c r="E18" s="90"/>
      <c r="F18" s="90"/>
      <c r="G18" s="90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5"/>
      <c r="V18" s="1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6"/>
    </row>
    <row r="19" spans="1:36" ht="12.75">
      <c r="A19" s="76" t="s">
        <v>65</v>
      </c>
      <c r="B19" s="90"/>
      <c r="C19" s="90"/>
      <c r="D19" s="90"/>
      <c r="E19" s="90"/>
      <c r="F19" s="90"/>
      <c r="G19" s="90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5"/>
      <c r="V19" s="15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6"/>
    </row>
    <row r="20" spans="1:36" ht="12.75">
      <c r="A20" s="75" t="s">
        <v>66</v>
      </c>
      <c r="B20" s="90"/>
      <c r="C20" s="90"/>
      <c r="D20" s="90"/>
      <c r="E20" s="90"/>
      <c r="F20" s="90"/>
      <c r="G20" s="90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5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7"/>
    </row>
    <row r="21" spans="1:36" ht="14.25">
      <c r="A21" s="77" t="s">
        <v>67</v>
      </c>
      <c r="B21" s="107"/>
      <c r="C21" s="107"/>
      <c r="D21" s="107"/>
      <c r="E21" s="107"/>
      <c r="F21" s="105"/>
      <c r="G21" s="10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5"/>
      <c r="V21" s="1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7"/>
    </row>
    <row r="22" spans="2:36" ht="12.75">
      <c r="B22" s="92"/>
      <c r="C22" s="92"/>
      <c r="D22" s="92"/>
      <c r="E22" s="92"/>
      <c r="F22" s="92"/>
      <c r="G22" s="108"/>
      <c r="H22" s="16"/>
      <c r="I22" s="15"/>
      <c r="J22" s="15"/>
      <c r="K22" s="16"/>
      <c r="L22" s="15"/>
      <c r="M22" s="15"/>
      <c r="N22" s="15"/>
      <c r="O22" s="15"/>
      <c r="P22" s="15"/>
      <c r="Q22" s="16"/>
      <c r="R22" s="15"/>
      <c r="S22" s="15"/>
      <c r="T22" s="16"/>
      <c r="U22" s="15"/>
      <c r="V22" s="15"/>
      <c r="W22" s="16"/>
      <c r="X22" s="15"/>
      <c r="Y22" s="15"/>
      <c r="Z22" s="16"/>
      <c r="AA22" s="15"/>
      <c r="AB22" s="15"/>
      <c r="AC22" s="15"/>
      <c r="AD22" s="15"/>
      <c r="AE22" s="15"/>
      <c r="AF22" s="15"/>
      <c r="AG22" s="15"/>
      <c r="AH22" s="15"/>
      <c r="AI22" s="16"/>
      <c r="AJ22" s="16"/>
    </row>
    <row r="23" spans="1:36" ht="12.75">
      <c r="A23" s="15"/>
      <c r="B23" s="15"/>
      <c r="C23" s="15"/>
      <c r="D23" s="15"/>
      <c r="E23" s="16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15"/>
      <c r="Q23" s="16"/>
      <c r="R23" s="15"/>
      <c r="S23" s="15"/>
      <c r="T23" s="16"/>
      <c r="U23" s="15"/>
      <c r="V23" s="15"/>
      <c r="W23" s="16"/>
      <c r="X23" s="15"/>
      <c r="Y23" s="15"/>
      <c r="Z23" s="16"/>
      <c r="AA23" s="15"/>
      <c r="AB23" s="15"/>
      <c r="AC23" s="15"/>
      <c r="AD23" s="15"/>
      <c r="AE23" s="15"/>
      <c r="AF23" s="15"/>
      <c r="AG23" s="15"/>
      <c r="AH23" s="15"/>
      <c r="AI23" s="16"/>
      <c r="AJ23" s="16"/>
    </row>
    <row r="24" spans="1:36" ht="12.75">
      <c r="A24" s="15"/>
      <c r="B24" s="15"/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16"/>
    </row>
    <row r="25" spans="1:36" ht="12.75">
      <c r="A25" s="15"/>
      <c r="B25" s="15"/>
      <c r="C25" s="15"/>
      <c r="D25" s="15"/>
      <c r="E25" s="15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2.75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7"/>
    </row>
    <row r="27" spans="1:36" ht="12.75">
      <c r="A27" s="15"/>
      <c r="B27" s="15"/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8"/>
      <c r="R27" s="15"/>
      <c r="S27" s="15"/>
      <c r="T27" s="16"/>
      <c r="U27" s="15"/>
      <c r="V27" s="1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6"/>
    </row>
    <row r="28" spans="1:3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 t="s">
        <v>16</v>
      </c>
      <c r="AD28" s="19"/>
      <c r="AE28" s="19"/>
      <c r="AF28" s="20"/>
      <c r="AG28" s="19"/>
      <c r="AH28" s="19"/>
      <c r="AI28" s="19"/>
      <c r="AJ28" s="21"/>
    </row>
    <row r="29" spans="1:8" ht="15.75">
      <c r="A29" s="80"/>
      <c r="B29" s="81"/>
      <c r="C29" s="81"/>
      <c r="D29" s="81"/>
      <c r="E29" s="81"/>
      <c r="F29" s="81"/>
      <c r="G29" s="82"/>
      <c r="H29" s="82"/>
    </row>
    <row r="30" spans="1:8" ht="15">
      <c r="A30" s="83"/>
      <c r="B30" s="14"/>
      <c r="C30" s="14"/>
      <c r="D30" s="14"/>
      <c r="E30" s="14"/>
      <c r="F30" s="14"/>
      <c r="G30" s="14"/>
      <c r="H30" s="14"/>
    </row>
    <row r="31" spans="1:8" ht="14.25">
      <c r="A31" s="84"/>
      <c r="B31" s="84"/>
      <c r="C31" s="84"/>
      <c r="D31" s="84"/>
      <c r="E31" s="84"/>
      <c r="F31" s="14"/>
      <c r="G31" s="14"/>
      <c r="H31" s="14"/>
    </row>
    <row r="32" spans="1:8" ht="15">
      <c r="A32" s="85"/>
      <c r="B32" s="85"/>
      <c r="C32" s="85"/>
      <c r="D32" s="85"/>
      <c r="E32" s="85"/>
      <c r="F32" s="14"/>
      <c r="G32" s="14"/>
      <c r="H32" s="14"/>
    </row>
    <row r="33" spans="1:8" ht="15">
      <c r="A33" s="86"/>
      <c r="B33" s="14"/>
      <c r="C33" s="14"/>
      <c r="D33" s="14"/>
      <c r="E33" s="14"/>
      <c r="F33" s="14"/>
      <c r="G33" s="14"/>
      <c r="H33" s="14"/>
    </row>
    <row r="34" spans="1:8" ht="14.25">
      <c r="A34" s="14"/>
      <c r="B34" s="14"/>
      <c r="C34" s="12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R48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6.7109375" style="0" customWidth="1"/>
    <col min="4" max="4" width="7.7109375" style="0" customWidth="1"/>
    <col min="5" max="5" width="6.421875" style="0" customWidth="1"/>
    <col min="6" max="6" width="7.140625" style="0" customWidth="1"/>
    <col min="7" max="7" width="6.28125" style="0" bestFit="1" customWidth="1"/>
    <col min="8" max="8" width="4.421875" style="0" bestFit="1" customWidth="1"/>
    <col min="9" max="9" width="4.00390625" style="0" bestFit="1" customWidth="1"/>
    <col min="10" max="10" width="8.8515625" style="0" bestFit="1" customWidth="1"/>
    <col min="11" max="11" width="7.00390625" style="0" customWidth="1"/>
    <col min="12" max="12" width="3.57421875" style="0" bestFit="1" customWidth="1"/>
    <col min="13" max="13" width="4.421875" style="0" bestFit="1" customWidth="1"/>
    <col min="14" max="16" width="3.57421875" style="0" bestFit="1" customWidth="1"/>
    <col min="17" max="17" width="6.28125" style="0" customWidth="1"/>
    <col min="18" max="18" width="6.57421875" style="0" customWidth="1"/>
    <col min="19" max="19" width="5.421875" style="0" customWidth="1"/>
  </cols>
  <sheetData>
    <row r="1" s="8" customFormat="1" ht="12.75"/>
    <row r="2" spans="1:252" s="118" customFormat="1" ht="22.5" customHeight="1">
      <c r="A2" s="117" t="s">
        <v>85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</row>
    <row r="3" spans="1:20" s="12" customFormat="1" ht="246.75" customHeight="1">
      <c r="A3" s="9" t="s">
        <v>15</v>
      </c>
      <c r="B3" s="9" t="s">
        <v>68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5" t="s">
        <v>69</v>
      </c>
      <c r="R3" s="95" t="s">
        <v>70</v>
      </c>
      <c r="S3" s="96" t="s">
        <v>71</v>
      </c>
      <c r="T3" s="96" t="s">
        <v>72</v>
      </c>
    </row>
    <row r="4" spans="1:20" s="10" customFormat="1" ht="13.5" customHeight="1">
      <c r="A4" s="74">
        <v>1</v>
      </c>
      <c r="B4" s="75" t="s">
        <v>58</v>
      </c>
      <c r="C4" s="5">
        <v>304</v>
      </c>
      <c r="D4" s="5">
        <v>303</v>
      </c>
      <c r="E4" s="4">
        <v>0</v>
      </c>
      <c r="F4" s="4">
        <v>1</v>
      </c>
      <c r="G4" s="5">
        <v>225</v>
      </c>
      <c r="H4" s="4">
        <v>212</v>
      </c>
      <c r="I4" s="4">
        <v>13</v>
      </c>
      <c r="J4" s="6">
        <v>0.94</v>
      </c>
      <c r="K4" s="6">
        <v>0.44</v>
      </c>
      <c r="L4" s="4">
        <v>4</v>
      </c>
      <c r="M4" s="4">
        <v>96</v>
      </c>
      <c r="N4" s="5">
        <v>0</v>
      </c>
      <c r="O4" s="5">
        <v>0</v>
      </c>
      <c r="P4" s="4">
        <v>0</v>
      </c>
      <c r="Q4" s="4">
        <v>3</v>
      </c>
      <c r="R4" s="4">
        <v>5</v>
      </c>
      <c r="S4" s="4">
        <f>SUM(Q4:R4)</f>
        <v>8</v>
      </c>
      <c r="T4" s="4">
        <v>4</v>
      </c>
    </row>
    <row r="5" spans="1:20" s="10" customFormat="1" ht="16.5" customHeight="1">
      <c r="A5" s="74">
        <f>A4+1</f>
        <v>2</v>
      </c>
      <c r="B5" s="75" t="s">
        <v>59</v>
      </c>
      <c r="C5" s="5">
        <v>167</v>
      </c>
      <c r="D5" s="5">
        <v>168</v>
      </c>
      <c r="E5" s="4">
        <v>3</v>
      </c>
      <c r="F5" s="4">
        <v>2</v>
      </c>
      <c r="G5" s="5">
        <v>125</v>
      </c>
      <c r="H5" s="4">
        <v>118</v>
      </c>
      <c r="I5" s="4">
        <v>7</v>
      </c>
      <c r="J5" s="6">
        <v>0.94</v>
      </c>
      <c r="K5" s="6">
        <v>0.47</v>
      </c>
      <c r="L5" s="4">
        <v>4</v>
      </c>
      <c r="M5" s="4">
        <v>56</v>
      </c>
      <c r="N5" s="5">
        <v>1</v>
      </c>
      <c r="O5" s="5">
        <v>0</v>
      </c>
      <c r="P5" s="4">
        <v>0</v>
      </c>
      <c r="Q5" s="4">
        <v>3</v>
      </c>
      <c r="R5" s="4">
        <v>3</v>
      </c>
      <c r="S5" s="4">
        <f aca="true" t="shared" si="0" ref="S5:S13">SUM(Q5:R5)</f>
        <v>6</v>
      </c>
      <c r="T5" s="4">
        <v>3</v>
      </c>
    </row>
    <row r="6" spans="1:20" s="10" customFormat="1" ht="16.5" customHeight="1">
      <c r="A6" s="74">
        <f aca="true" t="shared" si="1" ref="A6:A12">A5+1</f>
        <v>3</v>
      </c>
      <c r="B6" s="75" t="s">
        <v>60</v>
      </c>
      <c r="C6" s="5">
        <v>90</v>
      </c>
      <c r="D6" s="5">
        <v>89</v>
      </c>
      <c r="E6" s="4">
        <v>1</v>
      </c>
      <c r="F6" s="4">
        <v>2</v>
      </c>
      <c r="G6" s="5">
        <v>70</v>
      </c>
      <c r="H6" s="4">
        <v>62</v>
      </c>
      <c r="I6" s="4">
        <v>8</v>
      </c>
      <c r="J6" s="6">
        <v>0.89</v>
      </c>
      <c r="K6" s="6">
        <v>0.31</v>
      </c>
      <c r="L6" s="4">
        <v>2</v>
      </c>
      <c r="M6" s="4">
        <v>20</v>
      </c>
      <c r="N6" s="5">
        <v>2</v>
      </c>
      <c r="O6" s="5">
        <v>1</v>
      </c>
      <c r="P6" s="4">
        <v>1</v>
      </c>
      <c r="Q6" s="4">
        <v>5</v>
      </c>
      <c r="R6" s="4">
        <v>9</v>
      </c>
      <c r="S6" s="4">
        <f t="shared" si="0"/>
        <v>14</v>
      </c>
      <c r="T6" s="4">
        <v>7</v>
      </c>
    </row>
    <row r="7" spans="1:20" s="10" customFormat="1" ht="15">
      <c r="A7" s="74">
        <f t="shared" si="1"/>
        <v>4</v>
      </c>
      <c r="B7" s="75" t="s">
        <v>61</v>
      </c>
      <c r="C7" s="5">
        <v>105</v>
      </c>
      <c r="D7" s="5">
        <v>104</v>
      </c>
      <c r="E7" s="4">
        <v>0</v>
      </c>
      <c r="F7" s="4">
        <v>1</v>
      </c>
      <c r="G7" s="5">
        <v>74</v>
      </c>
      <c r="H7" s="4">
        <v>66</v>
      </c>
      <c r="I7" s="4">
        <v>8</v>
      </c>
      <c r="J7" s="6">
        <v>0.89</v>
      </c>
      <c r="K7" s="6">
        <v>0.39</v>
      </c>
      <c r="L7" s="4">
        <v>2</v>
      </c>
      <c r="M7" s="4">
        <v>27</v>
      </c>
      <c r="N7" s="5">
        <v>1</v>
      </c>
      <c r="O7" s="5">
        <v>0</v>
      </c>
      <c r="P7" s="4">
        <v>0</v>
      </c>
      <c r="Q7" s="4">
        <v>5</v>
      </c>
      <c r="R7" s="4">
        <v>6</v>
      </c>
      <c r="S7" s="4">
        <f t="shared" si="0"/>
        <v>11</v>
      </c>
      <c r="T7" s="4">
        <v>6</v>
      </c>
    </row>
    <row r="8" spans="1:20" s="10" customFormat="1" ht="15">
      <c r="A8" s="74">
        <f t="shared" si="1"/>
        <v>5</v>
      </c>
      <c r="B8" s="75" t="s">
        <v>62</v>
      </c>
      <c r="C8" s="5">
        <v>21</v>
      </c>
      <c r="D8" s="5">
        <v>21</v>
      </c>
      <c r="E8" s="4">
        <v>0</v>
      </c>
      <c r="F8" s="4">
        <v>0</v>
      </c>
      <c r="G8" s="5">
        <v>17</v>
      </c>
      <c r="H8" s="4">
        <v>11</v>
      </c>
      <c r="I8" s="4">
        <v>6</v>
      </c>
      <c r="J8" s="6">
        <v>0.65</v>
      </c>
      <c r="K8" s="6">
        <v>0.41</v>
      </c>
      <c r="L8" s="4">
        <v>0</v>
      </c>
      <c r="M8" s="4">
        <v>7</v>
      </c>
      <c r="N8" s="5">
        <v>1</v>
      </c>
      <c r="O8" s="5">
        <v>0</v>
      </c>
      <c r="P8" s="4">
        <v>0</v>
      </c>
      <c r="Q8" s="4">
        <v>7</v>
      </c>
      <c r="R8" s="4">
        <v>4</v>
      </c>
      <c r="S8" s="4">
        <f t="shared" si="0"/>
        <v>11</v>
      </c>
      <c r="T8" s="4">
        <v>6</v>
      </c>
    </row>
    <row r="9" spans="1:20" s="10" customFormat="1" ht="15">
      <c r="A9" s="74">
        <f t="shared" si="1"/>
        <v>6</v>
      </c>
      <c r="B9" s="75" t="s">
        <v>82</v>
      </c>
      <c r="C9" s="5">
        <v>18</v>
      </c>
      <c r="D9" s="5">
        <v>17</v>
      </c>
      <c r="E9" s="4">
        <v>0</v>
      </c>
      <c r="F9" s="4">
        <v>1</v>
      </c>
      <c r="G9" s="5">
        <v>12</v>
      </c>
      <c r="H9" s="4">
        <v>10</v>
      </c>
      <c r="I9" s="4">
        <v>2</v>
      </c>
      <c r="J9" s="6">
        <v>0.83</v>
      </c>
      <c r="K9" s="6">
        <v>0.42</v>
      </c>
      <c r="L9" s="4">
        <v>0</v>
      </c>
      <c r="M9" s="4">
        <v>5</v>
      </c>
      <c r="N9" s="5">
        <v>0</v>
      </c>
      <c r="O9" s="5">
        <v>0</v>
      </c>
      <c r="P9" s="4">
        <v>0</v>
      </c>
      <c r="Q9" s="4">
        <v>4</v>
      </c>
      <c r="R9" s="4">
        <v>10</v>
      </c>
      <c r="S9" s="4">
        <f t="shared" si="0"/>
        <v>14</v>
      </c>
      <c r="T9" s="4">
        <v>7</v>
      </c>
    </row>
    <row r="10" spans="1:20" s="10" customFormat="1" ht="15">
      <c r="A10" s="74">
        <f t="shared" si="1"/>
        <v>7</v>
      </c>
      <c r="B10" s="75" t="s">
        <v>63</v>
      </c>
      <c r="C10" s="5">
        <v>38</v>
      </c>
      <c r="D10" s="5">
        <v>38</v>
      </c>
      <c r="E10" s="4">
        <v>1</v>
      </c>
      <c r="F10" s="4">
        <v>1</v>
      </c>
      <c r="G10" s="5">
        <v>27</v>
      </c>
      <c r="H10" s="4">
        <v>21</v>
      </c>
      <c r="I10" s="4">
        <v>6</v>
      </c>
      <c r="J10" s="6">
        <v>0.78</v>
      </c>
      <c r="K10" s="6">
        <v>0.37</v>
      </c>
      <c r="L10" s="4">
        <v>0</v>
      </c>
      <c r="M10" s="4">
        <v>10</v>
      </c>
      <c r="N10" s="5">
        <v>0</v>
      </c>
      <c r="O10" s="5">
        <v>0</v>
      </c>
      <c r="P10" s="4">
        <v>0</v>
      </c>
      <c r="Q10" s="4">
        <v>6</v>
      </c>
      <c r="R10" s="4">
        <v>8</v>
      </c>
      <c r="S10" s="4">
        <f t="shared" si="0"/>
        <v>14</v>
      </c>
      <c r="T10" s="4">
        <v>7</v>
      </c>
    </row>
    <row r="11" spans="1:20" s="10" customFormat="1" ht="15">
      <c r="A11" s="74">
        <f t="shared" si="1"/>
        <v>8</v>
      </c>
      <c r="B11" s="75" t="s">
        <v>64</v>
      </c>
      <c r="C11" s="5">
        <v>58</v>
      </c>
      <c r="D11" s="5">
        <v>58</v>
      </c>
      <c r="E11" s="4">
        <v>0</v>
      </c>
      <c r="F11" s="4">
        <v>0</v>
      </c>
      <c r="G11" s="5">
        <v>43</v>
      </c>
      <c r="H11" s="4">
        <v>41</v>
      </c>
      <c r="I11" s="4">
        <v>2</v>
      </c>
      <c r="J11" s="6">
        <v>0.95</v>
      </c>
      <c r="K11" s="6">
        <v>0.51</v>
      </c>
      <c r="L11" s="4">
        <v>1</v>
      </c>
      <c r="M11" s="4">
        <v>21</v>
      </c>
      <c r="N11" s="5">
        <v>0</v>
      </c>
      <c r="O11" s="5">
        <v>2</v>
      </c>
      <c r="P11" s="4">
        <v>1</v>
      </c>
      <c r="Q11" s="4">
        <v>2</v>
      </c>
      <c r="R11" s="4">
        <v>2</v>
      </c>
      <c r="S11" s="4">
        <f t="shared" si="0"/>
        <v>4</v>
      </c>
      <c r="T11" s="4">
        <v>2</v>
      </c>
    </row>
    <row r="12" spans="1:20" s="10" customFormat="1" ht="15">
      <c r="A12" s="74">
        <f t="shared" si="1"/>
        <v>9</v>
      </c>
      <c r="B12" s="76" t="s">
        <v>65</v>
      </c>
      <c r="C12" s="5">
        <v>31</v>
      </c>
      <c r="D12" s="5">
        <v>31</v>
      </c>
      <c r="E12" s="4">
        <v>0</v>
      </c>
      <c r="F12" s="4">
        <v>0</v>
      </c>
      <c r="G12" s="5">
        <v>19</v>
      </c>
      <c r="H12" s="4">
        <v>19</v>
      </c>
      <c r="I12" s="4">
        <v>0</v>
      </c>
      <c r="J12" s="6">
        <v>1</v>
      </c>
      <c r="K12" s="6">
        <v>0.53</v>
      </c>
      <c r="L12" s="4">
        <v>0</v>
      </c>
      <c r="M12" s="4">
        <v>10</v>
      </c>
      <c r="N12" s="5">
        <v>0</v>
      </c>
      <c r="O12" s="5">
        <v>0</v>
      </c>
      <c r="P12" s="4">
        <v>0</v>
      </c>
      <c r="Q12" s="4">
        <v>1</v>
      </c>
      <c r="R12" s="4">
        <v>1</v>
      </c>
      <c r="S12" s="4">
        <f t="shared" si="0"/>
        <v>2</v>
      </c>
      <c r="T12" s="4">
        <v>1</v>
      </c>
    </row>
    <row r="13" spans="1:20" s="10" customFormat="1" ht="15">
      <c r="A13" s="74">
        <v>10</v>
      </c>
      <c r="B13" s="75" t="s">
        <v>66</v>
      </c>
      <c r="C13" s="5">
        <v>26</v>
      </c>
      <c r="D13" s="5">
        <v>26</v>
      </c>
      <c r="E13" s="4">
        <v>0</v>
      </c>
      <c r="F13" s="4">
        <v>0</v>
      </c>
      <c r="G13" s="5">
        <v>16</v>
      </c>
      <c r="H13" s="4">
        <v>15</v>
      </c>
      <c r="I13" s="4">
        <v>1</v>
      </c>
      <c r="J13" s="6">
        <v>0.94</v>
      </c>
      <c r="K13" s="6">
        <v>0.38</v>
      </c>
      <c r="L13" s="4">
        <v>0</v>
      </c>
      <c r="M13" s="4">
        <v>6</v>
      </c>
      <c r="N13" s="5">
        <v>0</v>
      </c>
      <c r="O13" s="5">
        <v>0</v>
      </c>
      <c r="P13" s="4">
        <v>0</v>
      </c>
      <c r="Q13" s="4">
        <v>3</v>
      </c>
      <c r="R13" s="4">
        <v>7</v>
      </c>
      <c r="S13" s="4">
        <f t="shared" si="0"/>
        <v>10</v>
      </c>
      <c r="T13" s="4">
        <v>5</v>
      </c>
    </row>
    <row r="14" spans="1:20" s="10" customFormat="1" ht="15">
      <c r="A14" s="100"/>
      <c r="B14" s="77" t="s">
        <v>67</v>
      </c>
      <c r="C14" s="78">
        <f>SUM(C4:C13)</f>
        <v>858</v>
      </c>
      <c r="D14" s="78">
        <f aca="true" t="shared" si="2" ref="D14:I14">SUM(D4:D13)</f>
        <v>855</v>
      </c>
      <c r="E14" s="78">
        <f t="shared" si="2"/>
        <v>5</v>
      </c>
      <c r="F14" s="78">
        <f t="shared" si="2"/>
        <v>8</v>
      </c>
      <c r="G14" s="78">
        <f t="shared" si="2"/>
        <v>628</v>
      </c>
      <c r="H14" s="78">
        <f t="shared" si="2"/>
        <v>575</v>
      </c>
      <c r="I14" s="78">
        <f t="shared" si="2"/>
        <v>53</v>
      </c>
      <c r="J14" s="113">
        <f>H14/G14*100%</f>
        <v>0.9156050955414012</v>
      </c>
      <c r="K14" s="113">
        <f>(L14+M14)/G14*100%</f>
        <v>0.4315286624203822</v>
      </c>
      <c r="L14" s="78">
        <f>SUM(L4:L13)</f>
        <v>13</v>
      </c>
      <c r="M14" s="78">
        <f>SUM(M4:M13)</f>
        <v>258</v>
      </c>
      <c r="N14" s="78">
        <f>SUM(N4:N13)</f>
        <v>5</v>
      </c>
      <c r="O14" s="78">
        <f>SUM(O4:O13)</f>
        <v>3</v>
      </c>
      <c r="P14" s="78">
        <f>SUM(P4:P13)</f>
        <v>2</v>
      </c>
      <c r="Q14" s="4"/>
      <c r="R14" s="4"/>
      <c r="S14" s="4"/>
      <c r="T14" s="4"/>
    </row>
    <row r="15" spans="10:11" s="10" customFormat="1" ht="15">
      <c r="J15" s="11"/>
      <c r="K15" s="11"/>
    </row>
    <row r="16" spans="10:11" s="10" customFormat="1" ht="18.75" customHeight="1">
      <c r="J16" s="11"/>
      <c r="K16" s="11"/>
    </row>
    <row r="17" spans="1:11" s="10" customFormat="1" ht="15">
      <c r="A17" s="127"/>
      <c r="B17" s="125"/>
      <c r="C17" s="123"/>
      <c r="D17" s="131"/>
      <c r="E17" s="123"/>
      <c r="F17" s="123"/>
      <c r="G17" s="127"/>
      <c r="J17" s="11"/>
      <c r="K17" s="11"/>
    </row>
    <row r="18" spans="1:17" s="3" customFormat="1" ht="15">
      <c r="A18" s="127"/>
      <c r="B18" s="125"/>
      <c r="C18" s="123"/>
      <c r="D18" s="131"/>
      <c r="E18" s="123"/>
      <c r="F18" s="123"/>
      <c r="G18" s="127"/>
      <c r="H18" s="10"/>
      <c r="I18" s="10"/>
      <c r="J18" s="11"/>
      <c r="K18" s="11"/>
      <c r="L18" s="10"/>
      <c r="M18" s="10"/>
      <c r="N18" s="10"/>
      <c r="O18" s="10"/>
      <c r="P18" s="10"/>
      <c r="Q18" s="10"/>
    </row>
    <row r="19" spans="1:17" s="3" customFormat="1" ht="15">
      <c r="A19" s="127"/>
      <c r="B19" s="125"/>
      <c r="C19" s="123"/>
      <c r="D19" s="131"/>
      <c r="E19" s="123"/>
      <c r="F19" s="123"/>
      <c r="G19" s="127"/>
      <c r="H19" s="10"/>
      <c r="I19" s="10"/>
      <c r="J19" s="11"/>
      <c r="K19" s="11"/>
      <c r="L19" s="10"/>
      <c r="M19" s="10"/>
      <c r="N19" s="10"/>
      <c r="O19" s="10"/>
      <c r="P19" s="10"/>
      <c r="Q19" s="10"/>
    </row>
    <row r="20" spans="1:17" s="1" customFormat="1" ht="15">
      <c r="A20" s="124"/>
      <c r="B20" s="125"/>
      <c r="C20" s="123"/>
      <c r="D20" s="131"/>
      <c r="E20" s="123"/>
      <c r="F20" s="123"/>
      <c r="G20" s="124"/>
      <c r="H20" s="12"/>
      <c r="I20" s="12"/>
      <c r="J20" s="13"/>
      <c r="K20" s="13"/>
      <c r="L20" s="12"/>
      <c r="M20" s="12"/>
      <c r="N20" s="12"/>
      <c r="O20" s="12"/>
      <c r="P20" s="12"/>
      <c r="Q20" s="12"/>
    </row>
    <row r="21" spans="1:17" s="3" customFormat="1" ht="15">
      <c r="A21" s="127"/>
      <c r="B21" s="125"/>
      <c r="C21" s="123"/>
      <c r="D21" s="131"/>
      <c r="E21" s="123"/>
      <c r="F21" s="123"/>
      <c r="G21" s="127"/>
      <c r="H21" s="10"/>
      <c r="I21" s="10"/>
      <c r="J21" s="11"/>
      <c r="K21" s="11"/>
      <c r="L21" s="10"/>
      <c r="M21" s="10"/>
      <c r="N21" s="10"/>
      <c r="O21" s="10"/>
      <c r="P21" s="10"/>
      <c r="Q21" s="10"/>
    </row>
    <row r="22" spans="1:17" s="3" customFormat="1" ht="15">
      <c r="A22" s="127"/>
      <c r="B22" s="125"/>
      <c r="C22" s="123"/>
      <c r="D22" s="131"/>
      <c r="E22" s="123"/>
      <c r="F22" s="123"/>
      <c r="G22" s="127"/>
      <c r="H22" s="10"/>
      <c r="I22" s="10"/>
      <c r="J22" s="11"/>
      <c r="K22" s="11"/>
      <c r="L22" s="10"/>
      <c r="M22" s="10"/>
      <c r="N22" s="10"/>
      <c r="O22" s="10"/>
      <c r="P22" s="10"/>
      <c r="Q22" s="10"/>
    </row>
    <row r="23" spans="1:17" s="1" customFormat="1" ht="15">
      <c r="A23" s="124"/>
      <c r="B23" s="125"/>
      <c r="C23" s="123"/>
      <c r="D23" s="131"/>
      <c r="E23" s="123"/>
      <c r="F23" s="123"/>
      <c r="G23" s="124"/>
      <c r="H23" s="12"/>
      <c r="I23" s="12"/>
      <c r="J23" s="13"/>
      <c r="K23" s="13"/>
      <c r="L23" s="12"/>
      <c r="M23" s="12"/>
      <c r="N23" s="12"/>
      <c r="O23" s="12"/>
      <c r="P23" s="12"/>
      <c r="Q23" s="12"/>
    </row>
    <row r="24" spans="1:17" s="1" customFormat="1" ht="15">
      <c r="A24" s="124"/>
      <c r="B24" s="125"/>
      <c r="C24" s="123"/>
      <c r="D24" s="131"/>
      <c r="E24" s="123"/>
      <c r="F24" s="123"/>
      <c r="G24" s="124"/>
      <c r="H24" s="12"/>
      <c r="I24" s="12"/>
      <c r="J24" s="13"/>
      <c r="K24" s="13"/>
      <c r="L24" s="12"/>
      <c r="M24" s="12"/>
      <c r="N24" s="12"/>
      <c r="O24" s="12"/>
      <c r="P24" s="12"/>
      <c r="Q24" s="12"/>
    </row>
    <row r="25" spans="1:17" ht="15">
      <c r="A25" s="128"/>
      <c r="B25" s="125"/>
      <c r="C25" s="123"/>
      <c r="D25" s="131"/>
      <c r="E25" s="123"/>
      <c r="F25" s="123"/>
      <c r="G25" s="128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28"/>
      <c r="B26" s="125"/>
      <c r="C26" s="123"/>
      <c r="D26" s="131"/>
      <c r="E26" s="123"/>
      <c r="F26" s="123"/>
      <c r="G26" s="128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4.25">
      <c r="A27" s="128"/>
      <c r="B27" s="132"/>
      <c r="C27" s="131"/>
      <c r="D27" s="131"/>
      <c r="E27" s="128"/>
      <c r="F27" s="128"/>
      <c r="G27" s="128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28"/>
      <c r="B28" s="128"/>
      <c r="C28" s="128"/>
      <c r="D28" s="128"/>
      <c r="E28" s="128"/>
      <c r="F28" s="128"/>
      <c r="G28" s="128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ht="12.75">
      <c r="A29" s="128"/>
      <c r="B29" s="128"/>
      <c r="C29" s="128"/>
      <c r="D29" s="128"/>
      <c r="E29" s="128"/>
      <c r="F29" s="128"/>
      <c r="G29" s="12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28"/>
      <c r="B30" s="128"/>
      <c r="C30" s="128"/>
      <c r="D30" s="128"/>
      <c r="E30" s="128"/>
      <c r="F30" s="128"/>
      <c r="G30" s="12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28"/>
      <c r="B31" s="125"/>
      <c r="C31" s="130"/>
      <c r="D31" s="130"/>
      <c r="E31" s="130"/>
      <c r="F31" s="130"/>
      <c r="G31" s="12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7" ht="12.75">
      <c r="A32" s="128"/>
      <c r="B32" s="125"/>
      <c r="C32" s="130"/>
      <c r="D32" s="130"/>
      <c r="E32" s="130"/>
      <c r="F32" s="130"/>
      <c r="G32" s="128"/>
    </row>
    <row r="33" spans="1:7" ht="12.75">
      <c r="A33" s="128"/>
      <c r="B33" s="125"/>
      <c r="C33" s="130"/>
      <c r="D33" s="130"/>
      <c r="E33" s="130"/>
      <c r="F33" s="130"/>
      <c r="G33" s="128"/>
    </row>
    <row r="34" spans="1:7" ht="12.75">
      <c r="A34" s="128"/>
      <c r="B34" s="125"/>
      <c r="C34" s="130"/>
      <c r="D34" s="130"/>
      <c r="E34" s="130"/>
      <c r="F34" s="130"/>
      <c r="G34" s="128"/>
    </row>
    <row r="35" spans="1:7" ht="12.75">
      <c r="A35" s="128"/>
      <c r="B35" s="125"/>
      <c r="C35" s="130"/>
      <c r="D35" s="130"/>
      <c r="E35" s="130"/>
      <c r="F35" s="130"/>
      <c r="G35" s="128"/>
    </row>
    <row r="36" spans="1:7" ht="12.75">
      <c r="A36" s="128"/>
      <c r="B36" s="125"/>
      <c r="C36" s="130"/>
      <c r="D36" s="130"/>
      <c r="E36" s="130"/>
      <c r="F36" s="130"/>
      <c r="G36" s="128"/>
    </row>
    <row r="37" spans="1:7" ht="12.75">
      <c r="A37" s="128"/>
      <c r="B37" s="125"/>
      <c r="C37" s="130"/>
      <c r="D37" s="130"/>
      <c r="E37" s="130"/>
      <c r="F37" s="130"/>
      <c r="G37" s="128"/>
    </row>
    <row r="38" spans="1:7" ht="15">
      <c r="A38" s="128"/>
      <c r="B38" s="125"/>
      <c r="C38" s="123"/>
      <c r="D38" s="130"/>
      <c r="E38" s="130"/>
      <c r="F38" s="130"/>
      <c r="G38" s="128"/>
    </row>
    <row r="39" spans="1:7" ht="15">
      <c r="A39" s="128"/>
      <c r="B39" s="125"/>
      <c r="C39" s="123"/>
      <c r="D39" s="130"/>
      <c r="E39" s="130"/>
      <c r="F39" s="130"/>
      <c r="G39" s="128"/>
    </row>
    <row r="40" spans="1:7" ht="15">
      <c r="A40" s="128"/>
      <c r="B40" s="125"/>
      <c r="C40" s="123"/>
      <c r="D40" s="130"/>
      <c r="E40" s="130"/>
      <c r="F40" s="130"/>
      <c r="G40" s="128"/>
    </row>
    <row r="41" spans="1:7" ht="15">
      <c r="A41" s="128"/>
      <c r="B41" s="125"/>
      <c r="C41" s="129"/>
      <c r="D41" s="130"/>
      <c r="E41" s="130"/>
      <c r="F41" s="130"/>
      <c r="G41" s="128"/>
    </row>
    <row r="42" spans="1:7" ht="15">
      <c r="A42" s="128"/>
      <c r="B42" s="125"/>
      <c r="C42" s="123"/>
      <c r="D42" s="128"/>
      <c r="E42" s="128"/>
      <c r="F42" s="128"/>
      <c r="G42" s="128"/>
    </row>
    <row r="43" spans="1:3" ht="15">
      <c r="A43" s="14"/>
      <c r="B43" s="97"/>
      <c r="C43" s="98"/>
    </row>
    <row r="44" spans="1:3" ht="15">
      <c r="A44" s="14"/>
      <c r="B44" s="97"/>
      <c r="C44" s="98"/>
    </row>
    <row r="45" spans="1:3" ht="15">
      <c r="A45" s="14"/>
      <c r="B45" s="97"/>
      <c r="C45" s="98"/>
    </row>
    <row r="46" spans="1:3" ht="15">
      <c r="A46" s="14"/>
      <c r="B46" s="97"/>
      <c r="C46" s="98"/>
    </row>
    <row r="47" spans="1:3" ht="15">
      <c r="A47" s="14"/>
      <c r="B47" s="97"/>
      <c r="C47" s="98"/>
    </row>
    <row r="48" spans="1:3" ht="15">
      <c r="A48" s="14"/>
      <c r="B48" s="97"/>
      <c r="C48" s="98"/>
    </row>
  </sheetData>
  <sheetProtection/>
  <mergeCells count="1">
    <mergeCell ref="A2:IV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6.8515625" style="0" customWidth="1"/>
    <col min="4" max="4" width="6.00390625" style="0" customWidth="1"/>
    <col min="5" max="5" width="6.421875" style="0" customWidth="1"/>
    <col min="6" max="6" width="6.7109375" style="0" bestFit="1" customWidth="1"/>
    <col min="7" max="7" width="6.28125" style="0" bestFit="1" customWidth="1"/>
    <col min="8" max="8" width="5.7109375" style="0" customWidth="1"/>
    <col min="9" max="9" width="4.00390625" style="0" bestFit="1" customWidth="1"/>
    <col min="10" max="10" width="7.7109375" style="0" bestFit="1" customWidth="1"/>
    <col min="11" max="11" width="7.140625" style="0" customWidth="1"/>
    <col min="12" max="12" width="3.57421875" style="0" bestFit="1" customWidth="1"/>
    <col min="13" max="13" width="4.421875" style="0" bestFit="1" customWidth="1"/>
    <col min="14" max="14" width="4.00390625" style="0" bestFit="1" customWidth="1"/>
    <col min="15" max="15" width="6.00390625" style="0" bestFit="1" customWidth="1"/>
    <col min="16" max="16" width="4.00390625" style="0" bestFit="1" customWidth="1"/>
  </cols>
  <sheetData>
    <row r="1" spans="1:17" s="94" customFormat="1" ht="30.75" customHeight="1">
      <c r="A1" s="12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3"/>
    </row>
    <row r="2" spans="1:20" s="12" customFormat="1" ht="155.25" customHeight="1">
      <c r="A2" s="9" t="s">
        <v>15</v>
      </c>
      <c r="B2" s="9" t="s">
        <v>68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5" t="s">
        <v>69</v>
      </c>
      <c r="R2" s="95" t="s">
        <v>70</v>
      </c>
      <c r="S2" s="96" t="s">
        <v>71</v>
      </c>
      <c r="T2" s="96" t="s">
        <v>72</v>
      </c>
    </row>
    <row r="3" spans="1:20" s="10" customFormat="1" ht="13.5" customHeight="1">
      <c r="A3" s="74">
        <v>1</v>
      </c>
      <c r="B3" s="75" t="s">
        <v>58</v>
      </c>
      <c r="C3" s="4">
        <v>311</v>
      </c>
      <c r="D3" s="4">
        <v>310</v>
      </c>
      <c r="E3" s="4">
        <v>0</v>
      </c>
      <c r="F3" s="4">
        <v>1</v>
      </c>
      <c r="G3" s="4">
        <v>308</v>
      </c>
      <c r="H3" s="4">
        <v>280</v>
      </c>
      <c r="I3" s="4">
        <v>28</v>
      </c>
      <c r="J3" s="7">
        <v>0.91</v>
      </c>
      <c r="K3" s="7">
        <v>0.23</v>
      </c>
      <c r="L3" s="4">
        <v>3</v>
      </c>
      <c r="M3" s="4">
        <v>69</v>
      </c>
      <c r="N3" s="4">
        <v>0</v>
      </c>
      <c r="O3" s="4">
        <v>1</v>
      </c>
      <c r="P3" s="4">
        <v>0</v>
      </c>
      <c r="Q3" s="4">
        <v>6</v>
      </c>
      <c r="R3" s="4">
        <v>6</v>
      </c>
      <c r="S3" s="4">
        <f>SUM(Q3:R3)</f>
        <v>12</v>
      </c>
      <c r="T3" s="101">
        <v>7</v>
      </c>
    </row>
    <row r="4" spans="1:20" s="10" customFormat="1" ht="16.5" customHeight="1">
      <c r="A4" s="74">
        <f aca="true" t="shared" si="0" ref="A4:A11">A3+1</f>
        <v>2</v>
      </c>
      <c r="B4" s="76" t="s">
        <v>59</v>
      </c>
      <c r="C4" s="111">
        <v>218</v>
      </c>
      <c r="D4" s="111">
        <v>218</v>
      </c>
      <c r="E4" s="112">
        <v>0</v>
      </c>
      <c r="F4" s="112">
        <v>0</v>
      </c>
      <c r="G4" s="5">
        <v>218</v>
      </c>
      <c r="H4" s="4">
        <v>205</v>
      </c>
      <c r="I4" s="4">
        <v>13</v>
      </c>
      <c r="J4" s="6">
        <v>0.94</v>
      </c>
      <c r="K4" s="6">
        <v>0.26</v>
      </c>
      <c r="L4" s="4">
        <v>3</v>
      </c>
      <c r="M4" s="4">
        <v>53</v>
      </c>
      <c r="N4" s="5">
        <v>4</v>
      </c>
      <c r="O4" s="5">
        <v>0</v>
      </c>
      <c r="P4" s="4">
        <v>0</v>
      </c>
      <c r="Q4" s="4">
        <v>5</v>
      </c>
      <c r="R4" s="4">
        <v>4</v>
      </c>
      <c r="S4" s="4">
        <f aca="true" t="shared" si="1" ref="S4:S12">SUM(Q4:R4)</f>
        <v>9</v>
      </c>
      <c r="T4" s="101">
        <v>5</v>
      </c>
    </row>
    <row r="5" spans="1:20" s="10" customFormat="1" ht="16.5" customHeight="1">
      <c r="A5" s="74">
        <f t="shared" si="0"/>
        <v>3</v>
      </c>
      <c r="B5" s="76" t="s">
        <v>60</v>
      </c>
      <c r="C5" s="111">
        <v>94</v>
      </c>
      <c r="D5" s="111">
        <v>94</v>
      </c>
      <c r="E5" s="112">
        <v>2</v>
      </c>
      <c r="F5" s="112">
        <v>2</v>
      </c>
      <c r="G5" s="5">
        <v>94</v>
      </c>
      <c r="H5" s="4">
        <v>87</v>
      </c>
      <c r="I5" s="4">
        <v>7</v>
      </c>
      <c r="J5" s="6">
        <v>0.93</v>
      </c>
      <c r="K5" s="6">
        <v>0.23</v>
      </c>
      <c r="L5" s="4">
        <v>1</v>
      </c>
      <c r="M5" s="4">
        <v>21</v>
      </c>
      <c r="N5" s="5">
        <v>2</v>
      </c>
      <c r="O5" s="5">
        <v>2</v>
      </c>
      <c r="P5" s="4">
        <v>2</v>
      </c>
      <c r="Q5" s="4">
        <v>4</v>
      </c>
      <c r="R5" s="4">
        <v>6</v>
      </c>
      <c r="S5" s="4">
        <f t="shared" si="1"/>
        <v>10</v>
      </c>
      <c r="T5" s="101">
        <v>6</v>
      </c>
    </row>
    <row r="6" spans="1:20" s="10" customFormat="1" ht="15">
      <c r="A6" s="74">
        <f t="shared" si="0"/>
        <v>4</v>
      </c>
      <c r="B6" s="76" t="s">
        <v>61</v>
      </c>
      <c r="C6" s="111">
        <v>119</v>
      </c>
      <c r="D6" s="111">
        <v>119</v>
      </c>
      <c r="E6" s="112">
        <v>0</v>
      </c>
      <c r="F6" s="112">
        <v>0</v>
      </c>
      <c r="G6" s="5">
        <v>119</v>
      </c>
      <c r="H6" s="4">
        <v>109</v>
      </c>
      <c r="I6" s="4">
        <v>10</v>
      </c>
      <c r="J6" s="6">
        <v>0.92</v>
      </c>
      <c r="K6" s="6">
        <v>0.25</v>
      </c>
      <c r="L6" s="4">
        <v>3</v>
      </c>
      <c r="M6" s="4">
        <v>27</v>
      </c>
      <c r="N6" s="5">
        <v>7</v>
      </c>
      <c r="O6" s="5">
        <v>0</v>
      </c>
      <c r="P6" s="4">
        <v>0</v>
      </c>
      <c r="Q6" s="4">
        <v>5</v>
      </c>
      <c r="R6" s="4">
        <v>5</v>
      </c>
      <c r="S6" s="4">
        <f t="shared" si="1"/>
        <v>10</v>
      </c>
      <c r="T6" s="101">
        <v>6</v>
      </c>
    </row>
    <row r="7" spans="1:20" s="10" customFormat="1" ht="15">
      <c r="A7" s="74">
        <f t="shared" si="0"/>
        <v>5</v>
      </c>
      <c r="B7" s="76" t="s">
        <v>62</v>
      </c>
      <c r="C7" s="112">
        <v>29</v>
      </c>
      <c r="D7" s="112">
        <v>29</v>
      </c>
      <c r="E7" s="112">
        <v>0</v>
      </c>
      <c r="F7" s="112">
        <v>0</v>
      </c>
      <c r="G7" s="4">
        <v>29</v>
      </c>
      <c r="H7" s="4">
        <v>28</v>
      </c>
      <c r="I7" s="4">
        <v>1</v>
      </c>
      <c r="J7" s="7">
        <v>0.98</v>
      </c>
      <c r="K7" s="7">
        <v>0.33</v>
      </c>
      <c r="L7" s="4">
        <v>0</v>
      </c>
      <c r="M7" s="4">
        <v>10</v>
      </c>
      <c r="N7" s="4">
        <v>0</v>
      </c>
      <c r="O7" s="4">
        <v>0</v>
      </c>
      <c r="P7" s="4">
        <v>0</v>
      </c>
      <c r="Q7" s="4">
        <v>2</v>
      </c>
      <c r="R7" s="4">
        <v>2</v>
      </c>
      <c r="S7" s="4">
        <f t="shared" si="1"/>
        <v>4</v>
      </c>
      <c r="T7" s="101">
        <v>2</v>
      </c>
    </row>
    <row r="8" spans="1:20" s="10" customFormat="1" ht="15">
      <c r="A8" s="74">
        <f t="shared" si="0"/>
        <v>6</v>
      </c>
      <c r="B8" s="76" t="s">
        <v>82</v>
      </c>
      <c r="C8" s="111">
        <v>22</v>
      </c>
      <c r="D8" s="111">
        <v>22</v>
      </c>
      <c r="E8" s="112">
        <v>0</v>
      </c>
      <c r="F8" s="112">
        <v>0</v>
      </c>
      <c r="G8" s="5">
        <v>22</v>
      </c>
      <c r="H8" s="4">
        <v>21</v>
      </c>
      <c r="I8" s="99">
        <v>1</v>
      </c>
      <c r="J8" s="6">
        <v>0.95</v>
      </c>
      <c r="K8" s="6">
        <v>0.18</v>
      </c>
      <c r="L8" s="4">
        <v>0</v>
      </c>
      <c r="M8" s="4">
        <v>4</v>
      </c>
      <c r="N8" s="5">
        <v>1</v>
      </c>
      <c r="O8" s="5">
        <v>0</v>
      </c>
      <c r="P8" s="4">
        <v>0</v>
      </c>
      <c r="Q8" s="4">
        <v>3</v>
      </c>
      <c r="R8" s="4">
        <v>7</v>
      </c>
      <c r="S8" s="4">
        <f t="shared" si="1"/>
        <v>10</v>
      </c>
      <c r="T8" s="101">
        <v>6</v>
      </c>
    </row>
    <row r="9" spans="1:20" s="10" customFormat="1" ht="15">
      <c r="A9" s="74">
        <f t="shared" si="0"/>
        <v>7</v>
      </c>
      <c r="B9" s="75" t="s">
        <v>74</v>
      </c>
      <c r="C9" s="5">
        <v>41</v>
      </c>
      <c r="D9" s="5">
        <v>41</v>
      </c>
      <c r="E9" s="4">
        <v>0</v>
      </c>
      <c r="F9" s="4">
        <v>0</v>
      </c>
      <c r="G9" s="5">
        <v>41</v>
      </c>
      <c r="H9" s="4">
        <v>41</v>
      </c>
      <c r="I9" s="4">
        <v>0</v>
      </c>
      <c r="J9" s="6">
        <v>1</v>
      </c>
      <c r="K9" s="6">
        <v>0.22</v>
      </c>
      <c r="L9" s="4">
        <v>0</v>
      </c>
      <c r="M9" s="4">
        <v>9</v>
      </c>
      <c r="N9" s="5">
        <v>0</v>
      </c>
      <c r="O9" s="5">
        <v>0</v>
      </c>
      <c r="P9" s="4">
        <v>0</v>
      </c>
      <c r="Q9" s="4">
        <v>1</v>
      </c>
      <c r="R9" s="4">
        <v>6</v>
      </c>
      <c r="S9" s="4">
        <f t="shared" si="1"/>
        <v>7</v>
      </c>
      <c r="T9" s="101">
        <v>3</v>
      </c>
    </row>
    <row r="10" spans="1:20" s="10" customFormat="1" ht="15">
      <c r="A10" s="74">
        <f t="shared" si="0"/>
        <v>8</v>
      </c>
      <c r="B10" s="75" t="s">
        <v>64</v>
      </c>
      <c r="C10" s="5">
        <v>47</v>
      </c>
      <c r="D10" s="5">
        <v>47</v>
      </c>
      <c r="E10" s="4">
        <v>0</v>
      </c>
      <c r="F10" s="4">
        <v>0</v>
      </c>
      <c r="G10" s="5">
        <v>46</v>
      </c>
      <c r="H10" s="4">
        <v>45</v>
      </c>
      <c r="I10" s="4">
        <v>1</v>
      </c>
      <c r="J10" s="6">
        <v>0.98</v>
      </c>
      <c r="K10" s="6">
        <v>0.37</v>
      </c>
      <c r="L10" s="4">
        <v>0</v>
      </c>
      <c r="M10" s="4">
        <v>17</v>
      </c>
      <c r="N10" s="5">
        <v>0</v>
      </c>
      <c r="O10" s="5">
        <v>0</v>
      </c>
      <c r="P10" s="4">
        <v>0</v>
      </c>
      <c r="Q10" s="4">
        <v>2</v>
      </c>
      <c r="R10" s="4">
        <v>1</v>
      </c>
      <c r="S10" s="4">
        <f t="shared" si="1"/>
        <v>3</v>
      </c>
      <c r="T10" s="101">
        <v>1</v>
      </c>
    </row>
    <row r="11" spans="1:20" s="10" customFormat="1" ht="15">
      <c r="A11" s="74">
        <f t="shared" si="0"/>
        <v>9</v>
      </c>
      <c r="B11" s="102" t="s">
        <v>65</v>
      </c>
      <c r="C11" s="5">
        <v>35</v>
      </c>
      <c r="D11" s="5">
        <v>35</v>
      </c>
      <c r="E11" s="4">
        <v>0</v>
      </c>
      <c r="F11" s="4">
        <v>0</v>
      </c>
      <c r="G11" s="5">
        <v>35</v>
      </c>
      <c r="H11" s="4">
        <v>35</v>
      </c>
      <c r="I11" s="4">
        <v>0</v>
      </c>
      <c r="J11" s="6">
        <v>1</v>
      </c>
      <c r="K11" s="6">
        <v>0.23</v>
      </c>
      <c r="L11" s="4">
        <v>0</v>
      </c>
      <c r="M11" s="4">
        <v>8</v>
      </c>
      <c r="N11" s="103">
        <v>0</v>
      </c>
      <c r="O11" s="5">
        <v>0</v>
      </c>
      <c r="P11" s="4">
        <v>0</v>
      </c>
      <c r="Q11" s="4">
        <v>1</v>
      </c>
      <c r="R11" s="4">
        <v>6</v>
      </c>
      <c r="S11" s="4">
        <f t="shared" si="1"/>
        <v>7</v>
      </c>
      <c r="T11" s="101">
        <v>4</v>
      </c>
    </row>
    <row r="12" spans="1:20" s="10" customFormat="1" ht="15">
      <c r="A12" s="74">
        <v>10</v>
      </c>
      <c r="B12" s="75" t="s">
        <v>73</v>
      </c>
      <c r="C12" s="5">
        <v>45</v>
      </c>
      <c r="D12" s="5">
        <v>45</v>
      </c>
      <c r="E12" s="4">
        <v>0</v>
      </c>
      <c r="F12" s="4">
        <v>0</v>
      </c>
      <c r="G12" s="5">
        <v>45</v>
      </c>
      <c r="H12" s="4">
        <v>42</v>
      </c>
      <c r="I12" s="4">
        <v>3</v>
      </c>
      <c r="J12" s="6">
        <v>0.93</v>
      </c>
      <c r="K12" s="6">
        <v>0.29</v>
      </c>
      <c r="L12" s="4">
        <v>0</v>
      </c>
      <c r="M12" s="4">
        <v>13</v>
      </c>
      <c r="N12" s="5">
        <v>0</v>
      </c>
      <c r="O12" s="5">
        <v>0</v>
      </c>
      <c r="P12" s="4">
        <v>0</v>
      </c>
      <c r="Q12" s="4">
        <v>4</v>
      </c>
      <c r="R12" s="4">
        <v>3</v>
      </c>
      <c r="S12" s="4">
        <f t="shared" si="1"/>
        <v>7</v>
      </c>
      <c r="T12" s="101">
        <v>4</v>
      </c>
    </row>
    <row r="13" spans="1:20" s="10" customFormat="1" ht="15">
      <c r="A13" s="100"/>
      <c r="B13" s="77" t="s">
        <v>67</v>
      </c>
      <c r="C13" s="78">
        <f>SUM(C3:C12)</f>
        <v>961</v>
      </c>
      <c r="D13" s="78">
        <f aca="true" t="shared" si="2" ref="D13:I13">SUM(D3:D12)</f>
        <v>960</v>
      </c>
      <c r="E13" s="78">
        <f t="shared" si="2"/>
        <v>2</v>
      </c>
      <c r="F13" s="78">
        <f t="shared" si="2"/>
        <v>3</v>
      </c>
      <c r="G13" s="78">
        <f t="shared" si="2"/>
        <v>957</v>
      </c>
      <c r="H13" s="78">
        <f t="shared" si="2"/>
        <v>893</v>
      </c>
      <c r="I13" s="78">
        <f t="shared" si="2"/>
        <v>64</v>
      </c>
      <c r="J13" s="113">
        <f>H13/G13*100%</f>
        <v>0.9331243469174504</v>
      </c>
      <c r="K13" s="113">
        <f>(L13+M13)/G13*100%</f>
        <v>0.25182863113897597</v>
      </c>
      <c r="L13" s="78">
        <f>SUM(L3:L12)</f>
        <v>10</v>
      </c>
      <c r="M13" s="78">
        <f>SUM(M3:M12)</f>
        <v>231</v>
      </c>
      <c r="N13" s="78">
        <f>SUM(N3:N12)</f>
        <v>14</v>
      </c>
      <c r="O13" s="78">
        <f>SUM(O3:O12)</f>
        <v>3</v>
      </c>
      <c r="P13" s="78">
        <f>SUM(P3:P12)</f>
        <v>2</v>
      </c>
      <c r="Q13" s="4"/>
      <c r="R13" s="4"/>
      <c r="S13" s="4"/>
      <c r="T13" s="4"/>
    </row>
    <row r="14" spans="10:11" s="10" customFormat="1" ht="15">
      <c r="J14" s="11"/>
      <c r="K14" s="11"/>
    </row>
    <row r="15" spans="2:11" s="10" customFormat="1" ht="18.75" customHeight="1">
      <c r="B15" s="97"/>
      <c r="C15" s="11"/>
      <c r="J15" s="11"/>
      <c r="K15" s="11"/>
    </row>
    <row r="16" spans="1:11" s="10" customFormat="1" ht="15">
      <c r="A16" s="124"/>
      <c r="B16" s="125"/>
      <c r="C16" s="123"/>
      <c r="J16" s="11"/>
      <c r="K16" s="11"/>
    </row>
    <row r="17" spans="1:17" s="3" customFormat="1" ht="15">
      <c r="A17" s="124"/>
      <c r="B17" s="125"/>
      <c r="C17" s="126"/>
      <c r="D17" s="11"/>
      <c r="E17" s="11"/>
      <c r="F17" s="11"/>
      <c r="G17" s="10"/>
      <c r="H17" s="10"/>
      <c r="I17" s="10"/>
      <c r="J17" s="11"/>
      <c r="K17" s="11"/>
      <c r="L17" s="10"/>
      <c r="M17" s="10"/>
      <c r="N17" s="10"/>
      <c r="O17" s="10"/>
      <c r="P17" s="10"/>
      <c r="Q17" s="10"/>
    </row>
    <row r="18" spans="1:17" s="3" customFormat="1" ht="15">
      <c r="A18" s="127"/>
      <c r="B18" s="125"/>
      <c r="C18" s="123"/>
      <c r="D18" s="11"/>
      <c r="E18" s="98"/>
      <c r="F18" s="11"/>
      <c r="G18" s="10"/>
      <c r="H18" s="10"/>
      <c r="I18" s="10"/>
      <c r="J18" s="11"/>
      <c r="K18" s="11"/>
      <c r="L18" s="10"/>
      <c r="M18" s="10"/>
      <c r="N18" s="10"/>
      <c r="O18" s="10"/>
      <c r="P18" s="10"/>
      <c r="Q18" s="10"/>
    </row>
    <row r="19" spans="1:17" s="1" customFormat="1" ht="15">
      <c r="A19" s="127"/>
      <c r="B19" s="125"/>
      <c r="C19" s="123"/>
      <c r="D19" s="11"/>
      <c r="E19" s="98"/>
      <c r="F19" s="11"/>
      <c r="G19" s="12"/>
      <c r="H19" s="12"/>
      <c r="I19" s="12"/>
      <c r="J19" s="13"/>
      <c r="K19" s="13"/>
      <c r="L19" s="12"/>
      <c r="M19" s="12"/>
      <c r="N19" s="12"/>
      <c r="O19" s="12"/>
      <c r="P19" s="12"/>
      <c r="Q19" s="12"/>
    </row>
    <row r="20" spans="1:17" s="3" customFormat="1" ht="15">
      <c r="A20" s="124"/>
      <c r="B20" s="125"/>
      <c r="C20" s="123"/>
      <c r="D20" s="11"/>
      <c r="E20" s="98"/>
      <c r="F20" s="11"/>
      <c r="G20" s="10"/>
      <c r="H20" s="10"/>
      <c r="I20" s="10"/>
      <c r="J20" s="11"/>
      <c r="K20" s="11"/>
      <c r="L20" s="10"/>
      <c r="M20" s="10"/>
      <c r="N20" s="10"/>
      <c r="O20" s="10"/>
      <c r="P20" s="10"/>
      <c r="Q20" s="10"/>
    </row>
    <row r="21" spans="1:17" s="3" customFormat="1" ht="15">
      <c r="A21" s="128"/>
      <c r="B21" s="125"/>
      <c r="C21" s="129"/>
      <c r="D21" s="11"/>
      <c r="E21" s="11"/>
      <c r="F21" s="11"/>
      <c r="G21" s="10"/>
      <c r="H21" s="10"/>
      <c r="I21" s="10"/>
      <c r="J21" s="11"/>
      <c r="K21" s="11"/>
      <c r="L21" s="10"/>
      <c r="M21" s="10"/>
      <c r="N21" s="10"/>
      <c r="O21" s="10"/>
      <c r="P21" s="10"/>
      <c r="Q21" s="10"/>
    </row>
    <row r="22" spans="1:17" s="1" customFormat="1" ht="15">
      <c r="A22" s="127"/>
      <c r="B22" s="125"/>
      <c r="C22" s="123"/>
      <c r="D22" s="11"/>
      <c r="E22" s="98"/>
      <c r="F22" s="11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2"/>
    </row>
    <row r="23" spans="1:17" s="1" customFormat="1" ht="15">
      <c r="A23" s="128"/>
      <c r="B23" s="125"/>
      <c r="C23" s="123"/>
      <c r="D23" s="11"/>
      <c r="E23" s="98"/>
      <c r="F23" s="11"/>
      <c r="G23" s="12"/>
      <c r="H23" s="12"/>
      <c r="I23" s="12"/>
      <c r="J23" s="13"/>
      <c r="K23" s="13"/>
      <c r="L23" s="12"/>
      <c r="M23" s="12"/>
      <c r="N23" s="12"/>
      <c r="O23" s="12"/>
      <c r="P23" s="12"/>
      <c r="Q23" s="12"/>
    </row>
    <row r="24" spans="1:17" ht="15">
      <c r="A24" s="127"/>
      <c r="B24" s="125"/>
      <c r="C24" s="123"/>
      <c r="D24" s="11"/>
      <c r="E24" s="98"/>
      <c r="F24" s="1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27"/>
      <c r="B25" s="125"/>
      <c r="C25" s="123"/>
      <c r="D25" s="11"/>
      <c r="E25" s="98"/>
      <c r="F25" s="1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28"/>
      <c r="B26" s="125"/>
      <c r="C26" s="123"/>
      <c r="D26" s="11"/>
      <c r="E26" s="98"/>
      <c r="F26" s="1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28"/>
      <c r="B27" s="128"/>
      <c r="C27" s="128"/>
      <c r="D27" s="14"/>
      <c r="E27" s="12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8" ht="12.75">
      <c r="A28" s="128"/>
      <c r="B28" s="128"/>
      <c r="C28" s="12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28"/>
      <c r="B29" s="128"/>
      <c r="C29" s="12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28"/>
      <c r="B30" s="128"/>
      <c r="C30" s="12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2" ht="12.75">
      <c r="A31" s="128"/>
      <c r="B31" s="125"/>
      <c r="C31" s="130"/>
      <c r="D31" s="110"/>
      <c r="E31" s="110"/>
      <c r="F31" s="110"/>
      <c r="G31" s="14"/>
      <c r="H31" s="14"/>
      <c r="I31" s="14"/>
      <c r="J31" s="14"/>
      <c r="K31" s="14"/>
      <c r="L31" s="14"/>
    </row>
    <row r="32" spans="1:12" ht="12.75">
      <c r="A32" s="128"/>
      <c r="B32" s="125"/>
      <c r="C32" s="130"/>
      <c r="D32" s="110"/>
      <c r="E32" s="110"/>
      <c r="F32" s="110"/>
      <c r="G32" s="14"/>
      <c r="H32" s="14"/>
      <c r="I32" s="14"/>
      <c r="J32" s="14"/>
      <c r="K32" s="14"/>
      <c r="L32" s="14"/>
    </row>
    <row r="33" spans="1:12" ht="12.75">
      <c r="A33" s="128"/>
      <c r="B33" s="125"/>
      <c r="C33" s="130"/>
      <c r="D33" s="110"/>
      <c r="E33" s="110"/>
      <c r="F33" s="110"/>
      <c r="G33" s="14"/>
      <c r="H33" s="14"/>
      <c r="I33" s="14"/>
      <c r="J33" s="14"/>
      <c r="K33" s="14"/>
      <c r="L33" s="14"/>
    </row>
    <row r="34" spans="1:12" ht="12.75">
      <c r="A34" s="128"/>
      <c r="B34" s="125"/>
      <c r="C34" s="130"/>
      <c r="D34" s="110"/>
      <c r="E34" s="110"/>
      <c r="F34" s="110"/>
      <c r="G34" s="14"/>
      <c r="H34" s="14"/>
      <c r="I34" s="14"/>
      <c r="J34" s="14"/>
      <c r="K34" s="14"/>
      <c r="L34" s="14"/>
    </row>
    <row r="35" spans="1:12" ht="12.75">
      <c r="A35" s="128"/>
      <c r="B35" s="125"/>
      <c r="C35" s="130"/>
      <c r="D35" s="110"/>
      <c r="E35" s="110"/>
      <c r="F35" s="110"/>
      <c r="G35" s="14"/>
      <c r="H35" s="14"/>
      <c r="I35" s="14"/>
      <c r="J35" s="14"/>
      <c r="K35" s="14"/>
      <c r="L35" s="14"/>
    </row>
    <row r="36" spans="1:12" ht="12.75">
      <c r="A36" s="128"/>
      <c r="B36" s="125"/>
      <c r="C36" s="130"/>
      <c r="D36" s="110"/>
      <c r="E36" s="110"/>
      <c r="F36" s="110"/>
      <c r="G36" s="14"/>
      <c r="H36" s="14"/>
      <c r="I36" s="14"/>
      <c r="J36" s="14"/>
      <c r="K36" s="14"/>
      <c r="L36" s="14"/>
    </row>
    <row r="37" spans="1:12" ht="12.75">
      <c r="A37" s="128"/>
      <c r="B37" s="125"/>
      <c r="C37" s="130"/>
      <c r="D37" s="110"/>
      <c r="E37" s="110"/>
      <c r="F37" s="110"/>
      <c r="G37" s="14"/>
      <c r="H37" s="14"/>
      <c r="I37" s="14"/>
      <c r="J37" s="14"/>
      <c r="K37" s="14"/>
      <c r="L37" s="14"/>
    </row>
    <row r="38" spans="1:12" ht="12.75">
      <c r="A38" s="128"/>
      <c r="B38" s="125"/>
      <c r="C38" s="130"/>
      <c r="D38" s="110"/>
      <c r="E38" s="110"/>
      <c r="F38" s="110"/>
      <c r="G38" s="14"/>
      <c r="H38" s="14"/>
      <c r="I38" s="14"/>
      <c r="J38" s="14"/>
      <c r="K38" s="14"/>
      <c r="L38" s="14"/>
    </row>
    <row r="39" spans="1:12" ht="12.75">
      <c r="A39" s="14"/>
      <c r="B39" s="122"/>
      <c r="C39" s="110"/>
      <c r="D39" s="110"/>
      <c r="E39" s="110"/>
      <c r="F39" s="110"/>
      <c r="G39" s="14"/>
      <c r="H39" s="14"/>
      <c r="I39" s="14"/>
      <c r="J39" s="14"/>
      <c r="K39" s="14"/>
      <c r="L39" s="14"/>
    </row>
    <row r="40" spans="1:12" ht="12.75">
      <c r="A40" s="14"/>
      <c r="B40" s="97"/>
      <c r="C40" s="110"/>
      <c r="D40" s="110"/>
      <c r="E40" s="110"/>
      <c r="F40" s="110"/>
      <c r="G40" s="14"/>
      <c r="H40" s="14"/>
      <c r="I40" s="14"/>
      <c r="J40" s="14"/>
      <c r="K40" s="14"/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sheetProtection/>
  <mergeCells count="1"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4" sqref="A1:IV14"/>
    </sheetView>
  </sheetViews>
  <sheetFormatPr defaultColWidth="9.140625" defaultRowHeight="12.75"/>
  <cols>
    <col min="1" max="1" width="3.57421875" style="0" bestFit="1" customWidth="1"/>
    <col min="2" max="2" width="26.57421875" style="0" customWidth="1"/>
  </cols>
  <sheetData>
    <row r="1" spans="1:17" s="94" customFormat="1" ht="30.75" customHeight="1">
      <c r="A1" s="120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3"/>
    </row>
    <row r="2" spans="1:20" s="12" customFormat="1" ht="155.25" customHeight="1">
      <c r="A2" s="9" t="s">
        <v>15</v>
      </c>
      <c r="B2" s="9" t="s">
        <v>68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5" t="s">
        <v>69</v>
      </c>
      <c r="R2" s="95" t="s">
        <v>70</v>
      </c>
      <c r="S2" s="96" t="s">
        <v>71</v>
      </c>
      <c r="T2" s="96" t="s">
        <v>72</v>
      </c>
    </row>
    <row r="3" spans="1:20" s="10" customFormat="1" ht="13.5" customHeight="1">
      <c r="A3" s="74">
        <v>1</v>
      </c>
      <c r="B3" s="75" t="s">
        <v>58</v>
      </c>
      <c r="C3" s="4">
        <v>73</v>
      </c>
      <c r="D3" s="4">
        <v>72</v>
      </c>
      <c r="E3" s="4">
        <v>0</v>
      </c>
      <c r="F3" s="4">
        <v>1</v>
      </c>
      <c r="G3" s="4">
        <v>71</v>
      </c>
      <c r="H3" s="4">
        <v>67</v>
      </c>
      <c r="I3" s="4">
        <v>4</v>
      </c>
      <c r="J3" s="7">
        <v>0.94</v>
      </c>
      <c r="K3" s="7">
        <v>0.34</v>
      </c>
      <c r="L3" s="4">
        <v>1</v>
      </c>
      <c r="M3" s="4">
        <v>23</v>
      </c>
      <c r="N3" s="4">
        <v>0</v>
      </c>
      <c r="O3" s="4">
        <v>0</v>
      </c>
      <c r="P3" s="4">
        <v>0</v>
      </c>
      <c r="Q3" s="4">
        <v>3</v>
      </c>
      <c r="R3" s="4">
        <v>6</v>
      </c>
      <c r="S3" s="4">
        <f>SUM(Q3:R3)</f>
        <v>9</v>
      </c>
      <c r="T3" s="101">
        <v>6</v>
      </c>
    </row>
    <row r="4" spans="1:20" s="10" customFormat="1" ht="16.5" customHeight="1">
      <c r="A4" s="74">
        <f aca="true" t="shared" si="0" ref="A4:A11">A3+1</f>
        <v>2</v>
      </c>
      <c r="B4" s="76" t="s">
        <v>59</v>
      </c>
      <c r="C4" s="111">
        <v>44</v>
      </c>
      <c r="D4" s="111">
        <v>44</v>
      </c>
      <c r="E4" s="112">
        <v>0</v>
      </c>
      <c r="F4" s="112">
        <v>0</v>
      </c>
      <c r="G4" s="5">
        <v>44</v>
      </c>
      <c r="H4" s="4">
        <v>42</v>
      </c>
      <c r="I4" s="4">
        <v>2</v>
      </c>
      <c r="J4" s="6">
        <v>0.95</v>
      </c>
      <c r="K4" s="6">
        <v>0.48</v>
      </c>
      <c r="L4" s="4">
        <v>0</v>
      </c>
      <c r="M4" s="4">
        <v>21</v>
      </c>
      <c r="N4" s="5">
        <v>0</v>
      </c>
      <c r="O4" s="5">
        <v>0</v>
      </c>
      <c r="P4" s="4">
        <v>0</v>
      </c>
      <c r="Q4" s="4">
        <v>2</v>
      </c>
      <c r="R4" s="4">
        <v>3</v>
      </c>
      <c r="S4" s="4">
        <f aca="true" t="shared" si="1" ref="S4:S12">SUM(Q4:R4)</f>
        <v>5</v>
      </c>
      <c r="T4" s="101">
        <v>2</v>
      </c>
    </row>
    <row r="5" spans="1:20" s="10" customFormat="1" ht="16.5" customHeight="1">
      <c r="A5" s="74">
        <f t="shared" si="0"/>
        <v>3</v>
      </c>
      <c r="B5" s="76" t="s">
        <v>60</v>
      </c>
      <c r="C5" s="111">
        <v>24</v>
      </c>
      <c r="D5" s="111">
        <v>23</v>
      </c>
      <c r="E5" s="112">
        <v>0</v>
      </c>
      <c r="F5" s="112">
        <v>1</v>
      </c>
      <c r="G5" s="5">
        <v>23</v>
      </c>
      <c r="H5" s="4">
        <v>23</v>
      </c>
      <c r="I5" s="4">
        <v>0</v>
      </c>
      <c r="J5" s="6">
        <v>1</v>
      </c>
      <c r="K5" s="6">
        <v>0.35</v>
      </c>
      <c r="L5" s="4">
        <v>0</v>
      </c>
      <c r="M5" s="4">
        <v>8</v>
      </c>
      <c r="N5" s="5">
        <v>0</v>
      </c>
      <c r="O5" s="5">
        <v>1</v>
      </c>
      <c r="P5" s="4">
        <v>1</v>
      </c>
      <c r="Q5" s="4">
        <v>1</v>
      </c>
      <c r="R5" s="4">
        <v>5</v>
      </c>
      <c r="S5" s="4">
        <f t="shared" si="1"/>
        <v>6</v>
      </c>
      <c r="T5" s="101">
        <v>3</v>
      </c>
    </row>
    <row r="6" spans="1:20" s="10" customFormat="1" ht="15">
      <c r="A6" s="74">
        <f t="shared" si="0"/>
        <v>4</v>
      </c>
      <c r="B6" s="76" t="s">
        <v>61</v>
      </c>
      <c r="C6" s="111">
        <v>25</v>
      </c>
      <c r="D6" s="111">
        <v>24</v>
      </c>
      <c r="E6" s="112">
        <v>0</v>
      </c>
      <c r="F6" s="112">
        <v>1</v>
      </c>
      <c r="G6" s="5">
        <v>24</v>
      </c>
      <c r="H6" s="4">
        <v>22</v>
      </c>
      <c r="I6" s="4">
        <v>2</v>
      </c>
      <c r="J6" s="6">
        <v>0.92</v>
      </c>
      <c r="K6" s="6">
        <v>0</v>
      </c>
      <c r="L6" s="4">
        <v>0</v>
      </c>
      <c r="M6" s="4">
        <v>4</v>
      </c>
      <c r="N6" s="5">
        <v>1</v>
      </c>
      <c r="O6" s="5">
        <v>0</v>
      </c>
      <c r="P6" s="4">
        <v>0</v>
      </c>
      <c r="Q6" s="4">
        <v>4</v>
      </c>
      <c r="R6" s="4">
        <v>10</v>
      </c>
      <c r="S6" s="4">
        <f t="shared" si="1"/>
        <v>14</v>
      </c>
      <c r="T6" s="101">
        <v>8</v>
      </c>
    </row>
    <row r="7" spans="1:20" s="10" customFormat="1" ht="15">
      <c r="A7" s="74">
        <f t="shared" si="0"/>
        <v>5</v>
      </c>
      <c r="B7" s="76" t="s">
        <v>62</v>
      </c>
      <c r="C7" s="112">
        <v>4</v>
      </c>
      <c r="D7" s="112">
        <v>4</v>
      </c>
      <c r="E7" s="112">
        <v>0</v>
      </c>
      <c r="F7" s="112">
        <v>0</v>
      </c>
      <c r="G7" s="4">
        <v>4</v>
      </c>
      <c r="H7" s="4">
        <v>3</v>
      </c>
      <c r="I7" s="4">
        <v>1</v>
      </c>
      <c r="J7" s="7">
        <v>0.75</v>
      </c>
      <c r="K7" s="7">
        <v>0.75</v>
      </c>
      <c r="L7" s="4">
        <v>0</v>
      </c>
      <c r="M7" s="4">
        <v>3</v>
      </c>
      <c r="N7" s="4">
        <v>0</v>
      </c>
      <c r="O7" s="4">
        <v>0</v>
      </c>
      <c r="P7" s="4">
        <v>0</v>
      </c>
      <c r="Q7" s="4">
        <v>5</v>
      </c>
      <c r="R7" s="4">
        <v>2</v>
      </c>
      <c r="S7" s="4">
        <f t="shared" si="1"/>
        <v>7</v>
      </c>
      <c r="T7" s="101">
        <v>4</v>
      </c>
    </row>
    <row r="8" spans="1:20" s="10" customFormat="1" ht="26.25">
      <c r="A8" s="74">
        <f t="shared" si="0"/>
        <v>6</v>
      </c>
      <c r="B8" s="76" t="s">
        <v>82</v>
      </c>
      <c r="C8" s="111">
        <v>6</v>
      </c>
      <c r="D8" s="111">
        <v>5</v>
      </c>
      <c r="E8" s="112">
        <v>0</v>
      </c>
      <c r="F8" s="112">
        <v>1</v>
      </c>
      <c r="G8" s="5">
        <v>5</v>
      </c>
      <c r="H8" s="4">
        <v>5</v>
      </c>
      <c r="I8" s="99">
        <v>0</v>
      </c>
      <c r="J8" s="6">
        <v>1</v>
      </c>
      <c r="K8" s="6">
        <v>0.4</v>
      </c>
      <c r="L8" s="4">
        <v>0</v>
      </c>
      <c r="M8" s="4">
        <v>2</v>
      </c>
      <c r="N8" s="5">
        <v>0</v>
      </c>
      <c r="O8" s="5">
        <v>0</v>
      </c>
      <c r="P8" s="4">
        <v>0</v>
      </c>
      <c r="Q8" s="4">
        <v>1</v>
      </c>
      <c r="R8" s="4">
        <v>7</v>
      </c>
      <c r="S8" s="4">
        <f t="shared" si="1"/>
        <v>8</v>
      </c>
      <c r="T8" s="101">
        <v>5</v>
      </c>
    </row>
    <row r="9" spans="1:20" s="10" customFormat="1" ht="15">
      <c r="A9" s="74">
        <f t="shared" si="0"/>
        <v>7</v>
      </c>
      <c r="B9" s="75" t="s">
        <v>74</v>
      </c>
      <c r="C9" s="5">
        <v>8</v>
      </c>
      <c r="D9" s="5">
        <v>8</v>
      </c>
      <c r="E9" s="4">
        <v>0</v>
      </c>
      <c r="F9" s="4">
        <v>0</v>
      </c>
      <c r="G9" s="5">
        <v>8</v>
      </c>
      <c r="H9" s="4">
        <v>6</v>
      </c>
      <c r="I9" s="4">
        <v>2</v>
      </c>
      <c r="J9" s="6">
        <v>0.75</v>
      </c>
      <c r="K9" s="6">
        <v>0.38</v>
      </c>
      <c r="L9" s="4">
        <v>0</v>
      </c>
      <c r="M9" s="4">
        <v>3</v>
      </c>
      <c r="N9" s="5">
        <v>0</v>
      </c>
      <c r="O9" s="5">
        <v>0</v>
      </c>
      <c r="P9" s="4">
        <v>0</v>
      </c>
      <c r="Q9" s="4">
        <v>5</v>
      </c>
      <c r="R9" s="4">
        <v>4</v>
      </c>
      <c r="S9" s="4">
        <f t="shared" si="1"/>
        <v>9</v>
      </c>
      <c r="T9" s="101">
        <v>6</v>
      </c>
    </row>
    <row r="10" spans="1:20" s="10" customFormat="1" ht="15">
      <c r="A10" s="74">
        <f t="shared" si="0"/>
        <v>8</v>
      </c>
      <c r="B10" s="75" t="s">
        <v>64</v>
      </c>
      <c r="C10" s="5">
        <v>10</v>
      </c>
      <c r="D10" s="5">
        <v>10</v>
      </c>
      <c r="E10" s="4">
        <v>0</v>
      </c>
      <c r="F10" s="4">
        <v>0</v>
      </c>
      <c r="G10" s="5">
        <v>10</v>
      </c>
      <c r="H10" s="4">
        <v>10</v>
      </c>
      <c r="I10" s="4">
        <v>0</v>
      </c>
      <c r="J10" s="6">
        <v>1</v>
      </c>
      <c r="K10" s="6">
        <v>0.3</v>
      </c>
      <c r="L10" s="4">
        <v>0</v>
      </c>
      <c r="M10" s="4">
        <v>3</v>
      </c>
      <c r="N10" s="5">
        <v>0</v>
      </c>
      <c r="O10" s="5">
        <v>0</v>
      </c>
      <c r="P10" s="4">
        <v>0</v>
      </c>
      <c r="Q10" s="4">
        <v>1</v>
      </c>
      <c r="R10" s="4">
        <v>8</v>
      </c>
      <c r="S10" s="4">
        <f t="shared" si="1"/>
        <v>9</v>
      </c>
      <c r="T10" s="101">
        <v>6</v>
      </c>
    </row>
    <row r="11" spans="1:20" s="10" customFormat="1" ht="15">
      <c r="A11" s="74">
        <f t="shared" si="0"/>
        <v>9</v>
      </c>
      <c r="B11" s="102" t="s">
        <v>65</v>
      </c>
      <c r="C11" s="5">
        <v>5</v>
      </c>
      <c r="D11" s="5">
        <v>5</v>
      </c>
      <c r="E11" s="4">
        <v>0</v>
      </c>
      <c r="F11" s="4">
        <v>0</v>
      </c>
      <c r="G11" s="5">
        <v>5</v>
      </c>
      <c r="H11" s="4">
        <v>5</v>
      </c>
      <c r="I11" s="4">
        <v>0</v>
      </c>
      <c r="J11" s="6">
        <v>1</v>
      </c>
      <c r="K11" s="6">
        <v>0.8</v>
      </c>
      <c r="L11" s="4">
        <v>0</v>
      </c>
      <c r="M11" s="4">
        <v>4</v>
      </c>
      <c r="N11" s="103">
        <v>0</v>
      </c>
      <c r="O11" s="5">
        <v>0</v>
      </c>
      <c r="P11" s="4">
        <v>0</v>
      </c>
      <c r="Q11" s="4">
        <v>1</v>
      </c>
      <c r="R11" s="4">
        <v>1</v>
      </c>
      <c r="S11" s="4">
        <f t="shared" si="1"/>
        <v>2</v>
      </c>
      <c r="T11" s="101">
        <v>1</v>
      </c>
    </row>
    <row r="12" spans="1:20" s="10" customFormat="1" ht="15">
      <c r="A12" s="74">
        <v>10</v>
      </c>
      <c r="B12" s="75" t="s">
        <v>73</v>
      </c>
      <c r="C12" s="5">
        <v>5</v>
      </c>
      <c r="D12" s="5">
        <v>5</v>
      </c>
      <c r="E12" s="4">
        <v>0</v>
      </c>
      <c r="F12" s="4">
        <v>0</v>
      </c>
      <c r="G12" s="5">
        <v>5</v>
      </c>
      <c r="H12" s="4">
        <v>5</v>
      </c>
      <c r="I12" s="4">
        <v>0</v>
      </c>
      <c r="J12" s="6">
        <v>1</v>
      </c>
      <c r="K12" s="6">
        <v>0.2</v>
      </c>
      <c r="L12" s="4">
        <v>0</v>
      </c>
      <c r="M12" s="4">
        <v>1</v>
      </c>
      <c r="N12" s="5">
        <v>0</v>
      </c>
      <c r="O12" s="5">
        <v>0</v>
      </c>
      <c r="P12" s="4">
        <v>0</v>
      </c>
      <c r="Q12" s="4">
        <v>1</v>
      </c>
      <c r="R12" s="4">
        <v>9</v>
      </c>
      <c r="S12" s="4">
        <f t="shared" si="1"/>
        <v>10</v>
      </c>
      <c r="T12" s="101">
        <v>7</v>
      </c>
    </row>
    <row r="13" spans="1:20" s="10" customFormat="1" ht="15">
      <c r="A13" s="100"/>
      <c r="B13" s="77" t="s">
        <v>67</v>
      </c>
      <c r="C13" s="78">
        <f>SUM(C3:C12)</f>
        <v>204</v>
      </c>
      <c r="D13" s="78">
        <f aca="true" t="shared" si="2" ref="D13:I13">SUM(D3:D12)</f>
        <v>200</v>
      </c>
      <c r="E13" s="78">
        <f t="shared" si="2"/>
        <v>0</v>
      </c>
      <c r="F13" s="78">
        <f t="shared" si="2"/>
        <v>4</v>
      </c>
      <c r="G13" s="78">
        <f t="shared" si="2"/>
        <v>199</v>
      </c>
      <c r="H13" s="78">
        <f t="shared" si="2"/>
        <v>188</v>
      </c>
      <c r="I13" s="78">
        <f t="shared" si="2"/>
        <v>11</v>
      </c>
      <c r="J13" s="113">
        <f>H13/G13*100%</f>
        <v>0.9447236180904522</v>
      </c>
      <c r="K13" s="113">
        <f>(L13+M13)/G13*100%</f>
        <v>0.36683417085427134</v>
      </c>
      <c r="L13" s="78">
        <f>SUM(L3:L12)</f>
        <v>1</v>
      </c>
      <c r="M13" s="78">
        <f>SUM(M3:M12)</f>
        <v>72</v>
      </c>
      <c r="N13" s="78">
        <f>SUM(N3:N12)</f>
        <v>1</v>
      </c>
      <c r="O13" s="78">
        <f>SUM(O3:O12)</f>
        <v>1</v>
      </c>
      <c r="P13" s="78">
        <f>SUM(P3:P12)</f>
        <v>1</v>
      </c>
      <c r="Q13" s="4"/>
      <c r="R13" s="4"/>
      <c r="S13" s="4"/>
      <c r="T13" s="4"/>
    </row>
    <row r="14" spans="10:11" s="10" customFormat="1" ht="15">
      <c r="J14" s="11"/>
      <c r="K14" s="1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2016-11-28T11:37:54Z</cp:lastPrinted>
  <dcterms:created xsi:type="dcterms:W3CDTF">1996-10-08T23:32:33Z</dcterms:created>
  <dcterms:modified xsi:type="dcterms:W3CDTF">2016-12-06T09:52:32Z</dcterms:modified>
  <cp:category/>
  <cp:version/>
  <cp:contentType/>
  <cp:contentStatus/>
</cp:coreProperties>
</file>