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7"/>
  </bookViews>
  <sheets>
    <sheet name="Ф.8 движение учащ." sheetId="1" r:id="rId1"/>
    <sheet name="Ф.7 о пропусках" sheetId="2" r:id="rId2"/>
    <sheet name="Ф.6 о неуспев." sheetId="3" r:id="rId3"/>
    <sheet name="Ф.5 СК(К) 8 вид" sheetId="4" r:id="rId4"/>
    <sheet name="Ф.4 СК(К) 7 вид" sheetId="5" r:id="rId5"/>
    <sheet name=" I " sheetId="6" r:id="rId6"/>
    <sheet name="II " sheetId="7" r:id="rId7"/>
    <sheet name="III " sheetId="8" r:id="rId8"/>
  </sheets>
  <definedNames/>
  <calcPr fullCalcOnLoad="1"/>
</workbook>
</file>

<file path=xl/sharedStrings.xml><?xml version="1.0" encoding="utf-8"?>
<sst xmlns="http://schemas.openxmlformats.org/spreadsheetml/2006/main" count="209" uniqueCount="100">
  <si>
    <t>Классные руководители</t>
  </si>
  <si>
    <t xml:space="preserve">прибыло </t>
  </si>
  <si>
    <t>выбыло</t>
  </si>
  <si>
    <t>из них аттестованно (кроме 1 кл весь уч.год, 10,11 кл 1 и 3 четверть)</t>
  </si>
  <si>
    <t>успевает</t>
  </si>
  <si>
    <t>не успевает</t>
  </si>
  <si>
    <t>% успеваемости</t>
  </si>
  <si>
    <t>% обучающихся на "4" и "5"</t>
  </si>
  <si>
    <t>отличников</t>
  </si>
  <si>
    <t>ударников</t>
  </si>
  <si>
    <t>не успевают по 1 предмету</t>
  </si>
  <si>
    <t>второгодники</t>
  </si>
  <si>
    <t>из них успевают</t>
  </si>
  <si>
    <t>всего пропущено уроков</t>
  </si>
  <si>
    <t>пропущено уроков по неуваж. причине</t>
  </si>
  <si>
    <t>кол-во пропущен. уроков по неуваж.на 1 ученика</t>
  </si>
  <si>
    <t>кол-во учащихся не посещающих занятия по неуважит. причине длительное время</t>
  </si>
  <si>
    <t>Всего с V по 1X кл.</t>
  </si>
  <si>
    <t>№ п/п</t>
  </si>
  <si>
    <t xml:space="preserve"> </t>
  </si>
  <si>
    <t>дата заполнения отчета                            Директор ОУ:                                                (                           )</t>
  </si>
  <si>
    <t>№</t>
  </si>
  <si>
    <t xml:space="preserve">Ф.И.О.
кл.руководителей.
</t>
  </si>
  <si>
    <t>Классы.</t>
  </si>
  <si>
    <t xml:space="preserve"> Кол-во учащихся на начало уч.г  (четверти)</t>
  </si>
  <si>
    <t>Кол-во учащихся на конец года (четверти)</t>
  </si>
  <si>
    <t>прибыло</t>
  </si>
  <si>
    <t>Из них аттестовано</t>
  </si>
  <si>
    <t>Успевает</t>
  </si>
  <si>
    <t>% обучающихся на «4» и «5»</t>
  </si>
  <si>
    <t>количенство получивших помощь психолога</t>
  </si>
  <si>
    <t>количенство получивших помощь логопеда</t>
  </si>
  <si>
    <t xml:space="preserve"> Кол-во отличников</t>
  </si>
  <si>
    <t xml:space="preserve"> Кол-во ударников</t>
  </si>
  <si>
    <t>Не успевает по одному предмету</t>
  </si>
  <si>
    <t>Второгодники.</t>
  </si>
  <si>
    <t>Из них успевает</t>
  </si>
  <si>
    <t>Пропущено уроков</t>
  </si>
  <si>
    <t>Пропущено уроков по неуважительной причине</t>
  </si>
  <si>
    <t>Кол-во пропущенных уроков по неуваж. на 1 ученика по ОУ</t>
  </si>
  <si>
    <t>Кол-во учащихся, не посещающих занятия по неуважит. пичине длительное время</t>
  </si>
  <si>
    <t>Всего с 1 по 1V кл.</t>
  </si>
  <si>
    <t>Не успевает</t>
  </si>
  <si>
    <t xml:space="preserve"> ФИО учащегося</t>
  </si>
  <si>
    <t>дата рождения( ч.м.г.)</t>
  </si>
  <si>
    <t>класс</t>
  </si>
  <si>
    <t>оставлен на повторный год обучения (да,нет)</t>
  </si>
  <si>
    <t>предметы по которым не успевает</t>
  </si>
  <si>
    <t>причины (конкретные)</t>
  </si>
  <si>
    <t>принятые меры по предотвращенипю неуспеваемости)</t>
  </si>
  <si>
    <t>ФИО</t>
  </si>
  <si>
    <t>дата рождения</t>
  </si>
  <si>
    <t>оставлен на повторный год (да, нет)</t>
  </si>
  <si>
    <t>причины пропусков</t>
  </si>
  <si>
    <t>принятые меры по предотвращению неуспеваемости, возвращению в школу</t>
  </si>
  <si>
    <t>планируемая работа  в следующей четверти</t>
  </si>
  <si>
    <r>
      <t>Форма №6.</t>
    </r>
    <r>
      <rPr>
        <b/>
        <sz val="10"/>
        <rFont val="Arial"/>
        <family val="2"/>
      </rPr>
      <t xml:space="preserve"> Отчет о  неуспевающих учащихся  за ________ четверть ___________ учебного года_______________________________________</t>
    </r>
  </si>
  <si>
    <r>
      <t>Форма №5.</t>
    </r>
    <r>
      <rPr>
        <b/>
        <sz val="12"/>
        <rFont val="Times New Roman"/>
        <family val="1"/>
      </rPr>
      <t xml:space="preserve"> Отчет  по успеваемости специальных (коррекционных) классов 8 вида за   ____  четверть _________ уч.г.____________________________ </t>
    </r>
  </si>
  <si>
    <r>
      <t>Форма №4.</t>
    </r>
    <r>
      <rPr>
        <b/>
        <sz val="12"/>
        <rFont val="Times New Roman"/>
        <family val="1"/>
      </rPr>
      <t xml:space="preserve"> Отчет  по успеваемости специальных (коррекционных) классов 7 вида за   ____  четверть _________ уч.г.____________________________ </t>
    </r>
  </si>
  <si>
    <t>предметы, по которым не успевает</t>
  </si>
  <si>
    <r>
      <t xml:space="preserve">Форма №7. </t>
    </r>
    <r>
      <rPr>
        <b/>
        <sz val="12"/>
        <rFont val="Times New Roman"/>
        <family val="1"/>
      </rPr>
      <t>Информация об учащихся, пропустивших без уважительной причины свыше 30% учебного времени за ____ учебную четверть ____________ учебного года____________________________</t>
    </r>
  </si>
  <si>
    <t>дата выбытия</t>
  </si>
  <si>
    <t>куда выбыл (адрес)</t>
  </si>
  <si>
    <t>причина выбытия</t>
  </si>
  <si>
    <t>в какой класс прибыл</t>
  </si>
  <si>
    <t xml:space="preserve"> дата прибытия   </t>
  </si>
  <si>
    <t>откуда прибыл (адрес, ОУ, класс)</t>
  </si>
  <si>
    <t>причина</t>
  </si>
  <si>
    <r>
      <t xml:space="preserve">Форма №8. </t>
    </r>
    <r>
      <rPr>
        <b/>
        <sz val="10"/>
        <rFont val="Arial"/>
        <family val="2"/>
      </rPr>
      <t xml:space="preserve"> Движение учащихся в течение ____ четверти_______________ учебного года______________________________________</t>
    </r>
  </si>
  <si>
    <t>МАОУ "Чердынская СОШ"</t>
  </si>
  <si>
    <t>МАОУ "Ныробская СОШ"</t>
  </si>
  <si>
    <t>МАОУ "Рябининская СОШ"</t>
  </si>
  <si>
    <t>МАОУ "Керчевская СОШ"</t>
  </si>
  <si>
    <t>МАОУ "Курганская ООШ"</t>
  </si>
  <si>
    <t>МОУ "Кушмангортская ООШ"</t>
  </si>
  <si>
    <t>МАОУ Вильгортская ООШ</t>
  </si>
  <si>
    <t>МАОУ "Покчинская ООШ"</t>
  </si>
  <si>
    <t>МАОУ "Пянтежская СОШ"</t>
  </si>
  <si>
    <t>МОУ "Долдынская ООШ"</t>
  </si>
  <si>
    <t>МАОУ Бондюжская ООШ</t>
  </si>
  <si>
    <t>МОУ "В-Колвинская ООШ"</t>
  </si>
  <si>
    <t>МОУ "Валайская ООШ"</t>
  </si>
  <si>
    <t>МАОУ "Редикорская НШ-д/с"</t>
  </si>
  <si>
    <t>МОУ Пильвинская НОШ</t>
  </si>
  <si>
    <t>Итого по району</t>
  </si>
  <si>
    <t>не представили данные</t>
  </si>
  <si>
    <t xml:space="preserve">место в рейтинге по успеваемости </t>
  </si>
  <si>
    <t>место в рейтинге по % обучающихся на "4" и "5"</t>
  </si>
  <si>
    <t>Общая сумма мест в рейтинге</t>
  </si>
  <si>
    <t>Итоговый рейтинг</t>
  </si>
  <si>
    <t xml:space="preserve">Кол-во классов </t>
  </si>
  <si>
    <t>Кол-во учащиеся на начало четверти</t>
  </si>
  <si>
    <t>Кол-во учащиеся на конец четверти</t>
  </si>
  <si>
    <t>Кол-во пропущен. уроков по неуваж.на 1 ученика</t>
  </si>
  <si>
    <t>Кол-во учащихся не посещающих занятия по неуважит. причине длительное время</t>
  </si>
  <si>
    <t xml:space="preserve">из них аттестованно </t>
  </si>
  <si>
    <t>из них аттестованно (кроме 1 кл.)</t>
  </si>
  <si>
    <r>
      <t xml:space="preserve"> Форма №1.</t>
    </r>
    <r>
      <rPr>
        <b/>
        <sz val="12"/>
        <rFont val="Times New Roman"/>
        <family val="1"/>
      </rPr>
      <t xml:space="preserve">     Итоги за II четверть 2013-2014 учебного года (по общеобразовательным классам) на уровне среднего общего образования</t>
    </r>
  </si>
  <si>
    <r>
      <t xml:space="preserve"> Форма №1.</t>
    </r>
    <r>
      <rPr>
        <b/>
        <sz val="12"/>
        <rFont val="Times New Roman"/>
        <family val="1"/>
      </rPr>
      <t xml:space="preserve">     Итоги за II четверть 2013-2014 учебного года (по общеобразовательным классам) на уровне основного общего образования</t>
    </r>
  </si>
  <si>
    <r>
      <t xml:space="preserve"> Форма №1.</t>
    </r>
    <r>
      <rPr>
        <b/>
        <sz val="12"/>
        <rFont val="Times New Roman"/>
        <family val="1"/>
      </rPr>
      <t xml:space="preserve">     Итоги за II четверть 2013-2014 учебного года (по общеобразовательным классам) на уровне начального общего образования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</si>
</sst>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0">
    <font>
      <sz val="10"/>
      <name val="Arial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1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9"/>
      <name val="Arial"/>
      <family val="0"/>
    </font>
    <font>
      <b/>
      <i/>
      <sz val="11"/>
      <name val="Times New Roman"/>
      <family val="1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 wrapText="1"/>
    </xf>
    <xf numFmtId="9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textRotation="90" wrapText="1" readingOrder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9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9" fontId="4" fillId="0" borderId="12" xfId="0" applyNumberFormat="1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textRotation="255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9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9" fontId="12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84" fontId="0" fillId="0" borderId="10" xfId="0" applyNumberFormat="1" applyBorder="1" applyAlignment="1">
      <alignment horizontal="left"/>
    </xf>
    <xf numFmtId="0" fontId="13" fillId="0" borderId="10" xfId="0" applyFont="1" applyBorder="1" applyAlignment="1">
      <alignment horizontal="center" vertical="top" wrapText="1"/>
    </xf>
    <xf numFmtId="184" fontId="0" fillId="0" borderId="10" xfId="0" applyNumberFormat="1" applyBorder="1" applyAlignment="1">
      <alignment/>
    </xf>
    <xf numFmtId="1" fontId="14" fillId="0" borderId="10" xfId="0" applyNumberFormat="1" applyFont="1" applyBorder="1" applyAlignment="1">
      <alignment horizontal="left"/>
    </xf>
    <xf numFmtId="1" fontId="15" fillId="0" borderId="10" xfId="0" applyNumberFormat="1" applyFont="1" applyBorder="1" applyAlignment="1">
      <alignment/>
    </xf>
    <xf numFmtId="184" fontId="15" fillId="0" borderId="10" xfId="0" applyNumberFormat="1" applyFont="1" applyBorder="1" applyAlignment="1">
      <alignment/>
    </xf>
    <xf numFmtId="0" fontId="9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10" xfId="0" applyFont="1" applyBorder="1" applyAlignment="1">
      <alignment vertical="center" textRotation="90" wrapText="1"/>
    </xf>
    <xf numFmtId="0" fontId="0" fillId="0" borderId="0" xfId="53">
      <alignment/>
      <protection/>
    </xf>
    <xf numFmtId="0" fontId="17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10" xfId="53" applyFont="1" applyBorder="1" applyAlignment="1">
      <alignment wrapText="1"/>
      <protection/>
    </xf>
    <xf numFmtId="0" fontId="18" fillId="0" borderId="14" xfId="53" applyFont="1" applyBorder="1" applyAlignment="1">
      <alignment wrapText="1"/>
      <protection/>
    </xf>
    <xf numFmtId="0" fontId="0" fillId="0" borderId="10" xfId="53" applyBorder="1" applyAlignment="1">
      <alignment wrapText="1"/>
      <protection/>
    </xf>
    <xf numFmtId="0" fontId="10" fillId="0" borderId="11" xfId="53" applyFont="1" applyBorder="1" applyAlignment="1">
      <alignment textRotation="90" wrapText="1"/>
      <protection/>
    </xf>
    <xf numFmtId="0" fontId="10" fillId="0" borderId="10" xfId="53" applyFont="1" applyBorder="1" applyAlignment="1">
      <alignment textRotation="90" wrapText="1"/>
      <protection/>
    </xf>
    <xf numFmtId="0" fontId="10" fillId="0" borderId="15" xfId="53" applyFont="1" applyBorder="1" applyAlignment="1">
      <alignment textRotation="90" wrapText="1"/>
      <protection/>
    </xf>
    <xf numFmtId="0" fontId="21" fillId="0" borderId="0" xfId="53" applyFont="1">
      <alignment/>
      <protection/>
    </xf>
    <xf numFmtId="0" fontId="0" fillId="0" borderId="10" xfId="53" applyFont="1" applyBorder="1" applyAlignment="1">
      <alignment wrapText="1"/>
      <protection/>
    </xf>
    <xf numFmtId="14" fontId="0" fillId="0" borderId="10" xfId="53" applyNumberFormat="1" applyBorder="1" applyAlignment="1">
      <alignment wrapText="1"/>
      <protection/>
    </xf>
    <xf numFmtId="0" fontId="0" fillId="0" borderId="10" xfId="53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14" fontId="0" fillId="0" borderId="10" xfId="53" applyNumberFormat="1" applyBorder="1" applyAlignment="1">
      <alignment vertical="center" wrapText="1"/>
      <protection/>
    </xf>
    <xf numFmtId="14" fontId="0" fillId="0" borderId="10" xfId="53" applyNumberFormat="1" applyFont="1" applyBorder="1" applyAlignment="1">
      <alignment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5" xfId="53" applyBorder="1">
      <alignment/>
      <protection/>
    </xf>
    <xf numFmtId="0" fontId="0" fillId="0" borderId="10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0" xfId="53" applyBorder="1">
      <alignment/>
      <protection/>
    </xf>
    <xf numFmtId="0" fontId="0" fillId="0" borderId="10" xfId="53" applyFont="1" applyBorder="1">
      <alignment/>
      <protection/>
    </xf>
    <xf numFmtId="14" fontId="0" fillId="0" borderId="10" xfId="53" applyNumberFormat="1" applyBorder="1">
      <alignment/>
      <protection/>
    </xf>
    <xf numFmtId="0" fontId="4" fillId="0" borderId="10" xfId="0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9" fontId="3" fillId="34" borderId="10" xfId="0" applyNumberFormat="1" applyFont="1" applyFill="1" applyBorder="1" applyAlignment="1">
      <alignment/>
    </xf>
    <xf numFmtId="9" fontId="4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4" fillId="36" borderId="14" xfId="0" applyFont="1" applyFill="1" applyBorder="1" applyAlignment="1">
      <alignment wrapText="1"/>
    </xf>
    <xf numFmtId="0" fontId="25" fillId="36" borderId="14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0" fontId="20" fillId="0" borderId="0" xfId="0" applyFont="1" applyFill="1" applyAlignment="1">
      <alignment wrapText="1"/>
    </xf>
    <xf numFmtId="9" fontId="4" fillId="0" borderId="10" xfId="0" applyNumberFormat="1" applyFont="1" applyFill="1" applyBorder="1" applyAlignment="1">
      <alignment/>
    </xf>
    <xf numFmtId="9" fontId="4" fillId="35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25" fillId="36" borderId="10" xfId="0" applyFont="1" applyFill="1" applyBorder="1" applyAlignment="1">
      <alignment/>
    </xf>
    <xf numFmtId="9" fontId="0" fillId="34" borderId="10" xfId="0" applyNumberFormat="1" applyFill="1" applyBorder="1" applyAlignment="1">
      <alignment/>
    </xf>
    <xf numFmtId="0" fontId="24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textRotation="90" wrapText="1"/>
    </xf>
    <xf numFmtId="0" fontId="25" fillId="34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 textRotation="90" wrapText="1"/>
    </xf>
    <xf numFmtId="0" fontId="2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1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 readingOrder="1"/>
    </xf>
    <xf numFmtId="0" fontId="3" fillId="36" borderId="10" xfId="0" applyFont="1" applyFill="1" applyBorder="1" applyAlignment="1">
      <alignment horizontal="center" vertical="center" textRotation="90" wrapText="1" readingOrder="1"/>
    </xf>
    <xf numFmtId="0" fontId="24" fillId="36" borderId="10" xfId="0" applyFont="1" applyFill="1" applyBorder="1" applyAlignment="1">
      <alignment horizontal="center" textRotation="90" wrapText="1" readingOrder="1"/>
    </xf>
    <xf numFmtId="0" fontId="3" fillId="34" borderId="10" xfId="0" applyFont="1" applyFill="1" applyBorder="1" applyAlignment="1">
      <alignment horizontal="center" textRotation="90" wrapText="1" readingOrder="1"/>
    </xf>
    <xf numFmtId="0" fontId="0" fillId="0" borderId="0" xfId="0" applyAlignment="1">
      <alignment horizontal="center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отчета за четверть 2006-07уч.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:N20"/>
    </sheetView>
  </sheetViews>
  <sheetFormatPr defaultColWidth="9.140625" defaultRowHeight="12.75"/>
  <sheetData>
    <row r="1" spans="1:14" ht="12.75">
      <c r="A1" s="48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03.5">
      <c r="A3" s="54" t="s">
        <v>21</v>
      </c>
      <c r="B3" s="54" t="s">
        <v>50</v>
      </c>
      <c r="C3" s="54" t="s">
        <v>51</v>
      </c>
      <c r="D3" s="54" t="s">
        <v>45</v>
      </c>
      <c r="E3" s="54" t="s">
        <v>61</v>
      </c>
      <c r="F3" s="54" t="s">
        <v>62</v>
      </c>
      <c r="G3" s="54" t="s">
        <v>63</v>
      </c>
      <c r="H3" s="54" t="s">
        <v>21</v>
      </c>
      <c r="I3" s="54" t="s">
        <v>50</v>
      </c>
      <c r="J3" s="54" t="s">
        <v>51</v>
      </c>
      <c r="K3" s="54" t="s">
        <v>64</v>
      </c>
      <c r="L3" s="54" t="s">
        <v>65</v>
      </c>
      <c r="M3" s="54" t="s">
        <v>66</v>
      </c>
      <c r="N3" s="54" t="s">
        <v>67</v>
      </c>
    </row>
    <row r="4" spans="1:14" ht="12.75">
      <c r="A4" s="52"/>
      <c r="B4" s="57"/>
      <c r="C4" s="58"/>
      <c r="D4" s="52"/>
      <c r="E4" s="57"/>
      <c r="F4" s="57"/>
      <c r="G4" s="57"/>
      <c r="H4" s="59"/>
      <c r="I4" s="60"/>
      <c r="J4" s="61"/>
      <c r="K4" s="59"/>
      <c r="L4" s="62"/>
      <c r="M4" s="60"/>
      <c r="N4" s="60"/>
    </row>
    <row r="5" spans="1:14" ht="12.75">
      <c r="A5" s="52"/>
      <c r="B5" s="57"/>
      <c r="C5" s="58"/>
      <c r="D5" s="63"/>
      <c r="E5" s="64"/>
      <c r="F5" s="64"/>
      <c r="G5" s="65"/>
      <c r="H5" s="66"/>
      <c r="I5" s="60"/>
      <c r="J5" s="61"/>
      <c r="K5" s="60"/>
      <c r="L5" s="62"/>
      <c r="M5" s="60"/>
      <c r="N5" s="67"/>
    </row>
    <row r="6" spans="1:14" ht="12.75">
      <c r="A6" s="68"/>
      <c r="B6" s="60"/>
      <c r="C6" s="61"/>
      <c r="D6" s="69"/>
      <c r="E6" s="70"/>
      <c r="F6" s="70"/>
      <c r="G6" s="70"/>
      <c r="H6" s="71"/>
      <c r="I6" s="72"/>
      <c r="J6" s="73"/>
      <c r="K6" s="72"/>
      <c r="L6" s="72"/>
      <c r="M6" s="72"/>
      <c r="N6" s="71"/>
    </row>
    <row r="8" ht="14.25">
      <c r="A8" s="2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57421875" style="0" customWidth="1"/>
  </cols>
  <sheetData>
    <row r="1" spans="1:9" ht="15.75">
      <c r="A1" s="56" t="s">
        <v>60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225.75">
      <c r="A3" s="53" t="s">
        <v>21</v>
      </c>
      <c r="B3" s="54" t="s">
        <v>50</v>
      </c>
      <c r="C3" s="54" t="s">
        <v>51</v>
      </c>
      <c r="D3" s="55" t="s">
        <v>45</v>
      </c>
      <c r="E3" s="55" t="s">
        <v>52</v>
      </c>
      <c r="F3" s="55" t="s">
        <v>53</v>
      </c>
      <c r="G3" s="55" t="s">
        <v>59</v>
      </c>
      <c r="H3" s="55" t="s">
        <v>54</v>
      </c>
      <c r="I3" s="55" t="s">
        <v>55</v>
      </c>
    </row>
    <row r="19" ht="14.25">
      <c r="A19" s="2" t="s">
        <v>20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spans="1:8" ht="12.75">
      <c r="A1" s="47"/>
      <c r="B1" s="47"/>
      <c r="C1" s="47"/>
      <c r="D1" s="47"/>
      <c r="E1" s="47"/>
      <c r="F1" s="47"/>
      <c r="G1" s="47"/>
      <c r="H1" s="47"/>
    </row>
    <row r="2" spans="1:8" ht="12.75">
      <c r="A2" s="48" t="s">
        <v>56</v>
      </c>
      <c r="B2" s="47"/>
      <c r="C2" s="47"/>
      <c r="D2" s="47"/>
      <c r="E2" s="47"/>
      <c r="F2" s="47"/>
      <c r="G2" s="47"/>
      <c r="H2" s="47"/>
    </row>
    <row r="3" spans="1:8" ht="12.75">
      <c r="A3" s="49"/>
      <c r="B3" s="47"/>
      <c r="C3" s="47"/>
      <c r="D3" s="47"/>
      <c r="E3" s="47"/>
      <c r="F3" s="47"/>
      <c r="G3" s="47"/>
      <c r="H3" s="47"/>
    </row>
    <row r="4" spans="1:8" ht="76.5">
      <c r="A4" s="50" t="s">
        <v>21</v>
      </c>
      <c r="B4" s="50" t="s">
        <v>43</v>
      </c>
      <c r="C4" s="51" t="s">
        <v>44</v>
      </c>
      <c r="D4" s="50" t="s">
        <v>45</v>
      </c>
      <c r="E4" s="50" t="s">
        <v>46</v>
      </c>
      <c r="F4" s="50" t="s">
        <v>47</v>
      </c>
      <c r="G4" s="50" t="s">
        <v>48</v>
      </c>
      <c r="H4" s="50" t="s">
        <v>49</v>
      </c>
    </row>
    <row r="17" ht="14.25">
      <c r="A17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6"/>
  <sheetViews>
    <sheetView zoomScalePageLayoutView="0" workbookViewId="0" topLeftCell="A1">
      <selection activeCell="J27" sqref="J27"/>
    </sheetView>
  </sheetViews>
  <sheetFormatPr defaultColWidth="9.140625" defaultRowHeight="12.75"/>
  <sheetData>
    <row r="2" spans="1:22" ht="14.25">
      <c r="A2" s="104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6"/>
      <c r="R2" s="106"/>
      <c r="S2" s="106"/>
      <c r="T2" s="106"/>
      <c r="U2" s="106"/>
      <c r="V2" s="106"/>
    </row>
    <row r="3" spans="1:22" ht="15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  <c r="V3" s="45"/>
    </row>
    <row r="4" spans="1:23" ht="243.75">
      <c r="A4" s="46" t="s">
        <v>18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</v>
      </c>
      <c r="H4" s="46" t="s">
        <v>27</v>
      </c>
      <c r="I4" s="46" t="s">
        <v>28</v>
      </c>
      <c r="J4" s="46" t="s">
        <v>42</v>
      </c>
      <c r="K4" s="46" t="s">
        <v>6</v>
      </c>
      <c r="L4" s="46" t="s">
        <v>29</v>
      </c>
      <c r="M4" s="46" t="s">
        <v>30</v>
      </c>
      <c r="N4" s="46" t="s">
        <v>31</v>
      </c>
      <c r="O4" s="46" t="s">
        <v>32</v>
      </c>
      <c r="P4" s="46" t="s">
        <v>33</v>
      </c>
      <c r="Q4" s="46" t="s">
        <v>34</v>
      </c>
      <c r="R4" s="46" t="s">
        <v>35</v>
      </c>
      <c r="S4" s="46" t="s">
        <v>36</v>
      </c>
      <c r="T4" s="46" t="s">
        <v>37</v>
      </c>
      <c r="U4" s="46" t="s">
        <v>38</v>
      </c>
      <c r="V4" s="46" t="s">
        <v>39</v>
      </c>
      <c r="W4" s="46" t="s">
        <v>40</v>
      </c>
    </row>
    <row r="5" spans="1:23" ht="15">
      <c r="A5" s="24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5">
      <c r="A6" s="24"/>
      <c r="B6" s="25"/>
      <c r="C6" s="26"/>
      <c r="D6" s="27"/>
      <c r="E6" s="27"/>
      <c r="F6" s="27"/>
      <c r="G6" s="27"/>
      <c r="H6" s="27"/>
      <c r="I6" s="27"/>
      <c r="J6" s="27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">
      <c r="A7" s="24"/>
      <c r="B7" s="25"/>
      <c r="C7" s="26"/>
      <c r="D7" s="27"/>
      <c r="E7" s="27"/>
      <c r="F7" s="27"/>
      <c r="G7" s="27"/>
      <c r="H7" s="27"/>
      <c r="I7" s="27"/>
      <c r="J7" s="27"/>
      <c r="K7" s="3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">
      <c r="A8" s="24"/>
      <c r="B8" s="25"/>
      <c r="C8" s="26"/>
      <c r="D8" s="27"/>
      <c r="E8" s="27"/>
      <c r="F8" s="27"/>
      <c r="G8" s="27"/>
      <c r="H8" s="27"/>
      <c r="I8" s="27"/>
      <c r="J8" s="27"/>
      <c r="K8" s="31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">
      <c r="A9" s="24"/>
      <c r="B9" s="4" t="s">
        <v>41</v>
      </c>
      <c r="C9" s="26"/>
      <c r="D9" s="27"/>
      <c r="E9" s="27"/>
      <c r="F9" s="27"/>
      <c r="G9" s="27"/>
      <c r="H9" s="27"/>
      <c r="I9" s="27"/>
      <c r="J9" s="27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5">
      <c r="A10" s="24"/>
      <c r="B10" s="4" t="s">
        <v>17</v>
      </c>
      <c r="C10" s="26"/>
      <c r="D10" s="27"/>
      <c r="E10" s="27"/>
      <c r="F10" s="27"/>
      <c r="G10" s="27"/>
      <c r="H10" s="27"/>
      <c r="I10" s="27"/>
      <c r="J10" s="27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">
      <c r="A11" s="32"/>
      <c r="B11" s="38"/>
      <c r="C11" s="8"/>
      <c r="D11" s="35"/>
      <c r="E11" s="36"/>
      <c r="F11" s="35"/>
      <c r="G11" s="35"/>
      <c r="H11" s="36"/>
      <c r="I11" s="36"/>
      <c r="J11" s="36"/>
      <c r="K11" s="36"/>
      <c r="L11" s="36"/>
      <c r="M11" s="36"/>
      <c r="N11" s="36"/>
      <c r="O11" s="35"/>
      <c r="P11" s="35"/>
      <c r="Q11" s="33"/>
      <c r="R11" s="35"/>
      <c r="S11" s="35"/>
      <c r="T11" s="35"/>
      <c r="U11" s="35"/>
      <c r="V11" s="39"/>
      <c r="W11" s="35"/>
    </row>
    <row r="12" spans="1:23" ht="15">
      <c r="A12" s="32"/>
      <c r="B12" s="38"/>
      <c r="C12" s="8"/>
      <c r="D12" s="35"/>
      <c r="E12" s="36"/>
      <c r="F12" s="35"/>
      <c r="G12" s="35"/>
      <c r="H12" s="36"/>
      <c r="I12" s="36"/>
      <c r="J12" s="36"/>
      <c r="K12" s="36"/>
      <c r="L12" s="36"/>
      <c r="M12" s="36"/>
      <c r="N12" s="36"/>
      <c r="O12" s="35"/>
      <c r="P12" s="35"/>
      <c r="Q12" s="33"/>
      <c r="R12" s="35"/>
      <c r="S12" s="35"/>
      <c r="T12" s="35"/>
      <c r="U12" s="35"/>
      <c r="V12" s="39"/>
      <c r="W12" s="35"/>
    </row>
    <row r="13" spans="1:23" ht="15">
      <c r="A13" s="32"/>
      <c r="B13" s="4"/>
      <c r="C13" s="8"/>
      <c r="D13" s="33"/>
      <c r="E13" s="34"/>
      <c r="F13" s="36"/>
      <c r="G13" s="36"/>
      <c r="H13" s="34"/>
      <c r="I13" s="34"/>
      <c r="J13" s="40"/>
      <c r="K13" s="34"/>
      <c r="L13" s="34"/>
      <c r="M13" s="34"/>
      <c r="N13" s="34"/>
      <c r="O13" s="34"/>
      <c r="P13" s="36"/>
      <c r="Q13" s="34"/>
      <c r="R13" s="34"/>
      <c r="S13" s="34"/>
      <c r="T13" s="34"/>
      <c r="U13" s="34"/>
      <c r="V13" s="37"/>
      <c r="W13" s="34"/>
    </row>
    <row r="14" spans="1:23" ht="14.25">
      <c r="A14" s="8"/>
      <c r="B14" s="2" t="s">
        <v>20</v>
      </c>
      <c r="C14" s="8"/>
      <c r="D14" s="33"/>
      <c r="E14" s="34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6"/>
      <c r="Q14" s="36"/>
      <c r="R14" s="34"/>
      <c r="S14" s="36"/>
      <c r="T14" s="34"/>
      <c r="U14" s="34"/>
      <c r="V14" s="37"/>
      <c r="W14" s="34"/>
    </row>
    <row r="15" spans="1:23" ht="15">
      <c r="A15" s="8"/>
      <c r="B15" s="4"/>
      <c r="C15" s="8"/>
      <c r="D15" s="33"/>
      <c r="E15" s="34"/>
      <c r="F15" s="35"/>
      <c r="G15" s="35"/>
      <c r="H15" s="36"/>
      <c r="I15" s="36"/>
      <c r="J15" s="36"/>
      <c r="K15" s="41"/>
      <c r="L15" s="41"/>
      <c r="M15" s="41"/>
      <c r="N15" s="41"/>
      <c r="O15" s="36"/>
      <c r="P15" s="36"/>
      <c r="Q15" s="36"/>
      <c r="R15" s="34"/>
      <c r="S15" s="36"/>
      <c r="T15" s="36"/>
      <c r="U15" s="36"/>
      <c r="V15" s="42"/>
      <c r="W15" s="41"/>
    </row>
    <row r="16" spans="1:23" ht="15">
      <c r="A16" s="8"/>
      <c r="B16" s="5"/>
      <c r="C16" s="8"/>
      <c r="D16" s="33"/>
      <c r="E16" s="33"/>
      <c r="F16" s="35"/>
      <c r="G16" s="35"/>
      <c r="H16" s="34"/>
      <c r="I16" s="34"/>
      <c r="J16" s="40"/>
      <c r="K16" s="34"/>
      <c r="L16" s="36"/>
      <c r="M16" s="34"/>
      <c r="N16" s="34"/>
      <c r="O16" s="34"/>
      <c r="P16" s="34"/>
      <c r="Q16" s="34"/>
      <c r="R16" s="34"/>
      <c r="S16" s="34"/>
      <c r="T16" s="34"/>
      <c r="U16" s="34"/>
      <c r="V16" s="37"/>
      <c r="W16" s="36"/>
    </row>
  </sheetData>
  <sheetProtection/>
  <mergeCells count="1">
    <mergeCell ref="A2:V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8"/>
  <sheetViews>
    <sheetView zoomScalePageLayoutView="0" workbookViewId="0" topLeftCell="A1">
      <selection activeCell="D23" sqref="D23"/>
    </sheetView>
  </sheetViews>
  <sheetFormatPr defaultColWidth="9.140625" defaultRowHeight="12.75"/>
  <sheetData>
    <row r="2" spans="1:22" ht="14.25">
      <c r="A2" s="104" t="s">
        <v>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6"/>
      <c r="R2" s="106"/>
      <c r="S2" s="106"/>
      <c r="T2" s="106"/>
      <c r="U2" s="106"/>
      <c r="V2" s="106"/>
    </row>
    <row r="3" spans="1:22" ht="15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  <c r="V3" s="45"/>
    </row>
    <row r="4" spans="1:23" ht="243.75">
      <c r="A4" s="46" t="s">
        <v>18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</v>
      </c>
      <c r="H4" s="46" t="s">
        <v>27</v>
      </c>
      <c r="I4" s="46" t="s">
        <v>28</v>
      </c>
      <c r="J4" s="46" t="s">
        <v>42</v>
      </c>
      <c r="K4" s="46" t="s">
        <v>6</v>
      </c>
      <c r="L4" s="46" t="s">
        <v>29</v>
      </c>
      <c r="M4" s="46" t="s">
        <v>30</v>
      </c>
      <c r="N4" s="46" t="s">
        <v>31</v>
      </c>
      <c r="O4" s="46" t="s">
        <v>32</v>
      </c>
      <c r="P4" s="46" t="s">
        <v>33</v>
      </c>
      <c r="Q4" s="46" t="s">
        <v>34</v>
      </c>
      <c r="R4" s="46" t="s">
        <v>35</v>
      </c>
      <c r="S4" s="46" t="s">
        <v>36</v>
      </c>
      <c r="T4" s="46" t="s">
        <v>37</v>
      </c>
      <c r="U4" s="46" t="s">
        <v>38</v>
      </c>
      <c r="V4" s="46" t="s">
        <v>39</v>
      </c>
      <c r="W4" s="46" t="s">
        <v>40</v>
      </c>
    </row>
    <row r="5" spans="1:23" ht="15">
      <c r="A5" s="24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5">
      <c r="A6" s="24"/>
      <c r="B6" s="25"/>
      <c r="C6" s="26"/>
      <c r="D6" s="27"/>
      <c r="E6" s="27"/>
      <c r="F6" s="27"/>
      <c r="G6" s="27"/>
      <c r="H6" s="27"/>
      <c r="I6" s="27"/>
      <c r="J6" s="27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">
      <c r="A7" s="24"/>
      <c r="B7" s="25"/>
      <c r="C7" s="26"/>
      <c r="D7" s="27"/>
      <c r="E7" s="27"/>
      <c r="F7" s="27"/>
      <c r="G7" s="27"/>
      <c r="H7" s="27"/>
      <c r="I7" s="27"/>
      <c r="J7" s="27"/>
      <c r="K7" s="31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">
      <c r="A8" s="24"/>
      <c r="B8" s="25"/>
      <c r="C8" s="26"/>
      <c r="D8" s="27"/>
      <c r="E8" s="27"/>
      <c r="F8" s="27"/>
      <c r="G8" s="27"/>
      <c r="H8" s="27"/>
      <c r="I8" s="27"/>
      <c r="J8" s="27"/>
      <c r="K8" s="31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">
      <c r="A9" s="24"/>
      <c r="B9" s="4" t="s">
        <v>41</v>
      </c>
      <c r="C9" s="26"/>
      <c r="D9" s="27"/>
      <c r="E9" s="27"/>
      <c r="F9" s="27"/>
      <c r="G9" s="27"/>
      <c r="H9" s="27"/>
      <c r="I9" s="27"/>
      <c r="J9" s="27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5">
      <c r="A10" s="24"/>
      <c r="B10" s="4" t="s">
        <v>17</v>
      </c>
      <c r="C10" s="26"/>
      <c r="D10" s="27"/>
      <c r="E10" s="27"/>
      <c r="F10" s="27"/>
      <c r="G10" s="27"/>
      <c r="H10" s="27"/>
      <c r="I10" s="27"/>
      <c r="J10" s="27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">
      <c r="A11" s="32"/>
      <c r="B11" s="38"/>
      <c r="C11" s="8"/>
      <c r="D11" s="35"/>
      <c r="E11" s="36"/>
      <c r="F11" s="35"/>
      <c r="G11" s="35"/>
      <c r="H11" s="36"/>
      <c r="I11" s="36"/>
      <c r="J11" s="36"/>
      <c r="K11" s="36"/>
      <c r="L11" s="36"/>
      <c r="M11" s="36"/>
      <c r="N11" s="36"/>
      <c r="O11" s="35"/>
      <c r="P11" s="35"/>
      <c r="Q11" s="33"/>
      <c r="R11" s="35"/>
      <c r="S11" s="35"/>
      <c r="T11" s="35"/>
      <c r="U11" s="35"/>
      <c r="V11" s="39"/>
      <c r="W11" s="35"/>
    </row>
    <row r="12" spans="1:23" ht="15">
      <c r="A12" s="32"/>
      <c r="B12" s="38"/>
      <c r="C12" s="8"/>
      <c r="D12" s="35"/>
      <c r="E12" s="36"/>
      <c r="F12" s="35"/>
      <c r="G12" s="35"/>
      <c r="H12" s="36"/>
      <c r="I12" s="36"/>
      <c r="J12" s="36"/>
      <c r="K12" s="36"/>
      <c r="L12" s="36"/>
      <c r="M12" s="36"/>
      <c r="N12" s="36"/>
      <c r="O12" s="35"/>
      <c r="P12" s="35"/>
      <c r="Q12" s="33"/>
      <c r="R12" s="35"/>
      <c r="S12" s="35"/>
      <c r="T12" s="35"/>
      <c r="U12" s="35"/>
      <c r="V12" s="39"/>
      <c r="W12" s="35"/>
    </row>
    <row r="13" spans="1:23" ht="15">
      <c r="A13" s="32"/>
      <c r="B13" s="4"/>
      <c r="C13" s="8"/>
      <c r="D13" s="33"/>
      <c r="E13" s="34"/>
      <c r="F13" s="36"/>
      <c r="G13" s="36"/>
      <c r="H13" s="34"/>
      <c r="I13" s="34"/>
      <c r="J13" s="40"/>
      <c r="K13" s="34"/>
      <c r="L13" s="34"/>
      <c r="M13" s="34"/>
      <c r="N13" s="34"/>
      <c r="O13" s="34"/>
      <c r="P13" s="36"/>
      <c r="Q13" s="34"/>
      <c r="R13" s="34"/>
      <c r="S13" s="34"/>
      <c r="T13" s="34"/>
      <c r="U13" s="34"/>
      <c r="V13" s="37"/>
      <c r="W13" s="34"/>
    </row>
    <row r="14" spans="1:23" ht="14.25">
      <c r="A14" s="8"/>
      <c r="B14" s="2" t="s">
        <v>20</v>
      </c>
      <c r="C14" s="8"/>
      <c r="D14" s="33"/>
      <c r="E14" s="34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6"/>
      <c r="Q14" s="36"/>
      <c r="R14" s="34"/>
      <c r="S14" s="36"/>
      <c r="T14" s="34"/>
      <c r="U14" s="34"/>
      <c r="V14" s="37"/>
      <c r="W14" s="34"/>
    </row>
    <row r="15" spans="1:23" ht="15">
      <c r="A15" s="8"/>
      <c r="B15" s="4"/>
      <c r="C15" s="8"/>
      <c r="D15" s="33"/>
      <c r="E15" s="34"/>
      <c r="F15" s="35"/>
      <c r="G15" s="35"/>
      <c r="H15" s="36"/>
      <c r="I15" s="36"/>
      <c r="J15" s="36"/>
      <c r="K15" s="41"/>
      <c r="L15" s="41"/>
      <c r="M15" s="41"/>
      <c r="N15" s="41"/>
      <c r="O15" s="36"/>
      <c r="P15" s="36"/>
      <c r="Q15" s="36"/>
      <c r="R15" s="34"/>
      <c r="S15" s="36"/>
      <c r="T15" s="36"/>
      <c r="U15" s="36"/>
      <c r="V15" s="42"/>
      <c r="W15" s="41"/>
    </row>
    <row r="16" spans="1:23" ht="15">
      <c r="A16" s="8"/>
      <c r="B16" s="5"/>
      <c r="C16" s="8"/>
      <c r="D16" s="33"/>
      <c r="E16" s="33"/>
      <c r="F16" s="35"/>
      <c r="G16" s="35"/>
      <c r="H16" s="34"/>
      <c r="I16" s="34"/>
      <c r="J16" s="40"/>
      <c r="K16" s="34"/>
      <c r="L16" s="36"/>
      <c r="M16" s="34"/>
      <c r="N16" s="34"/>
      <c r="O16" s="34"/>
      <c r="P16" s="34"/>
      <c r="Q16" s="34"/>
      <c r="R16" s="34"/>
      <c r="S16" s="34"/>
      <c r="T16" s="34"/>
      <c r="U16" s="34"/>
      <c r="V16" s="37"/>
      <c r="W16" s="36"/>
    </row>
    <row r="17" spans="1:2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</sheetData>
  <sheetProtection/>
  <mergeCells count="1">
    <mergeCell ref="A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37"/>
  <sheetViews>
    <sheetView zoomScalePageLayoutView="0" workbookViewId="0" topLeftCell="A7">
      <selection activeCell="C17" sqref="C17:U17"/>
    </sheetView>
  </sheetViews>
  <sheetFormatPr defaultColWidth="9.140625" defaultRowHeight="12.75"/>
  <cols>
    <col min="1" max="1" width="3.140625" style="0" customWidth="1"/>
    <col min="2" max="2" width="24.7109375" style="0" customWidth="1"/>
    <col min="3" max="3" width="3.57421875" style="0" bestFit="1" customWidth="1"/>
    <col min="4" max="5" width="4.421875" style="0" bestFit="1" customWidth="1"/>
    <col min="6" max="7" width="3.57421875" style="0" bestFit="1" customWidth="1"/>
    <col min="8" max="8" width="4.8515625" style="0" customWidth="1"/>
    <col min="9" max="9" width="4.421875" style="0" bestFit="1" customWidth="1"/>
    <col min="10" max="10" width="3.57421875" style="0" bestFit="1" customWidth="1"/>
    <col min="11" max="11" width="6.57421875" style="0" bestFit="1" customWidth="1"/>
    <col min="12" max="12" width="5.7109375" style="0" customWidth="1"/>
    <col min="13" max="13" width="3.57421875" style="0" bestFit="1" customWidth="1"/>
    <col min="14" max="14" width="4.421875" style="0" bestFit="1" customWidth="1"/>
    <col min="15" max="17" width="3.57421875" style="0" bestFit="1" customWidth="1"/>
    <col min="18" max="18" width="6.8515625" style="0" customWidth="1"/>
    <col min="19" max="20" width="6.28125" style="0" bestFit="1" customWidth="1"/>
    <col min="21" max="21" width="9.00390625" style="0" bestFit="1" customWidth="1"/>
    <col min="22" max="22" width="8.00390625" style="0" customWidth="1"/>
    <col min="23" max="23" width="8.7109375" style="0" customWidth="1"/>
    <col min="24" max="24" width="8.00390625" style="0" customWidth="1"/>
    <col min="25" max="25" width="6.140625" style="0" customWidth="1"/>
  </cols>
  <sheetData>
    <row r="1" s="8" customFormat="1" ht="12.75"/>
    <row r="2" s="108" customFormat="1" ht="22.5" customHeight="1">
      <c r="A2" s="107" t="s">
        <v>99</v>
      </c>
    </row>
    <row r="3" spans="1:12" s="11" customFormat="1" ht="22.5" customHeight="1">
      <c r="A3" s="10"/>
      <c r="L3" s="12"/>
    </row>
    <row r="4" spans="1:25" s="2" customFormat="1" ht="204">
      <c r="A4" s="9" t="s">
        <v>18</v>
      </c>
      <c r="B4" s="9" t="s">
        <v>0</v>
      </c>
      <c r="C4" s="9" t="s">
        <v>90</v>
      </c>
      <c r="D4" s="9" t="s">
        <v>91</v>
      </c>
      <c r="E4" s="9" t="s">
        <v>92</v>
      </c>
      <c r="F4" s="9" t="s">
        <v>1</v>
      </c>
      <c r="G4" s="9" t="s">
        <v>2</v>
      </c>
      <c r="H4" s="9" t="s">
        <v>96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6" t="s">
        <v>86</v>
      </c>
      <c r="W4" s="96" t="s">
        <v>87</v>
      </c>
      <c r="X4" s="99" t="s">
        <v>88</v>
      </c>
      <c r="Y4" s="97" t="s">
        <v>89</v>
      </c>
    </row>
    <row r="5" spans="1:25" s="4" customFormat="1" ht="13.5" customHeight="1">
      <c r="A5" s="74">
        <v>1</v>
      </c>
      <c r="B5" s="75" t="s">
        <v>69</v>
      </c>
      <c r="C5" s="4">
        <v>12</v>
      </c>
      <c r="D5" s="5">
        <v>277</v>
      </c>
      <c r="E5" s="5">
        <v>277</v>
      </c>
      <c r="F5" s="4">
        <v>0</v>
      </c>
      <c r="G5" s="4">
        <v>0</v>
      </c>
      <c r="H5" s="5">
        <v>197</v>
      </c>
      <c r="I5" s="4">
        <v>186</v>
      </c>
      <c r="J5" s="4">
        <v>11</v>
      </c>
      <c r="K5" s="90">
        <v>0.944</v>
      </c>
      <c r="L5" s="6">
        <v>0.42</v>
      </c>
      <c r="M5" s="4">
        <v>2</v>
      </c>
      <c r="N5" s="4">
        <v>80</v>
      </c>
      <c r="O5" s="5">
        <v>1</v>
      </c>
      <c r="P5" s="5">
        <v>0</v>
      </c>
      <c r="Q5" s="4">
        <v>0</v>
      </c>
      <c r="R5" s="5">
        <v>2061</v>
      </c>
      <c r="S5" s="5">
        <v>28</v>
      </c>
      <c r="T5" s="5">
        <v>0.1</v>
      </c>
      <c r="U5" s="5">
        <v>0</v>
      </c>
      <c r="V5" s="87">
        <v>4</v>
      </c>
      <c r="W5" s="87">
        <v>4</v>
      </c>
      <c r="X5" s="87">
        <v>8</v>
      </c>
      <c r="Y5" s="100">
        <v>4</v>
      </c>
    </row>
    <row r="6" spans="1:25" s="4" customFormat="1" ht="16.5" customHeight="1">
      <c r="A6" s="74">
        <f>A5+1</f>
        <v>2</v>
      </c>
      <c r="B6" s="75" t="s">
        <v>70</v>
      </c>
      <c r="C6" s="4">
        <v>9</v>
      </c>
      <c r="D6" s="5">
        <v>205</v>
      </c>
      <c r="E6" s="5">
        <v>205</v>
      </c>
      <c r="F6" s="4">
        <v>1</v>
      </c>
      <c r="G6" s="4">
        <v>1</v>
      </c>
      <c r="H6" s="5">
        <v>149</v>
      </c>
      <c r="I6" s="4">
        <v>145</v>
      </c>
      <c r="J6" s="4">
        <v>4</v>
      </c>
      <c r="K6" s="6">
        <v>0.973</v>
      </c>
      <c r="L6" s="90">
        <v>0.31</v>
      </c>
      <c r="M6" s="4">
        <v>2</v>
      </c>
      <c r="N6" s="4">
        <v>43</v>
      </c>
      <c r="O6" s="5">
        <v>0</v>
      </c>
      <c r="P6" s="5">
        <v>0</v>
      </c>
      <c r="Q6" s="4">
        <v>0</v>
      </c>
      <c r="R6" s="5">
        <v>1365</v>
      </c>
      <c r="S6" s="5">
        <v>32</v>
      </c>
      <c r="T6" s="5">
        <v>1.1</v>
      </c>
      <c r="U6" s="5">
        <v>0</v>
      </c>
      <c r="V6" s="87">
        <v>2</v>
      </c>
      <c r="W6" s="87">
        <v>8</v>
      </c>
      <c r="X6" s="87">
        <v>10</v>
      </c>
      <c r="Y6" s="100">
        <v>5</v>
      </c>
    </row>
    <row r="7" spans="1:25" s="4" customFormat="1" ht="16.5" customHeight="1">
      <c r="A7" s="74">
        <f aca="true" t="shared" si="0" ref="A7:A19">A6+1</f>
        <v>3</v>
      </c>
      <c r="B7" s="75" t="s">
        <v>71</v>
      </c>
      <c r="C7" s="4">
        <v>4</v>
      </c>
      <c r="D7" s="5">
        <v>88</v>
      </c>
      <c r="E7" s="5">
        <v>89</v>
      </c>
      <c r="F7" s="4">
        <v>1</v>
      </c>
      <c r="G7" s="4">
        <v>0</v>
      </c>
      <c r="H7" s="5">
        <v>65</v>
      </c>
      <c r="I7" s="4">
        <v>61</v>
      </c>
      <c r="J7" s="4">
        <v>4</v>
      </c>
      <c r="K7" s="90">
        <v>0.938</v>
      </c>
      <c r="L7" s="90">
        <v>0.27</v>
      </c>
      <c r="M7" s="4">
        <v>4</v>
      </c>
      <c r="N7" s="4">
        <v>14</v>
      </c>
      <c r="O7" s="5">
        <v>3</v>
      </c>
      <c r="P7" s="5">
        <v>1</v>
      </c>
      <c r="Q7" s="4">
        <v>1</v>
      </c>
      <c r="R7" s="5">
        <v>624</v>
      </c>
      <c r="S7" s="5">
        <v>9</v>
      </c>
      <c r="T7" s="5">
        <v>0.1</v>
      </c>
      <c r="U7" s="5">
        <v>0</v>
      </c>
      <c r="V7" s="87">
        <v>4</v>
      </c>
      <c r="W7" s="87">
        <v>9</v>
      </c>
      <c r="X7" s="87">
        <v>13</v>
      </c>
      <c r="Y7" s="100">
        <v>7</v>
      </c>
    </row>
    <row r="8" spans="1:25" s="4" customFormat="1" ht="15">
      <c r="A8" s="74">
        <f t="shared" si="0"/>
        <v>4</v>
      </c>
      <c r="B8" s="75" t="s">
        <v>72</v>
      </c>
      <c r="C8" s="4">
        <v>6</v>
      </c>
      <c r="D8" s="5">
        <v>97</v>
      </c>
      <c r="E8" s="5">
        <v>98</v>
      </c>
      <c r="F8" s="4">
        <v>3</v>
      </c>
      <c r="G8" s="4">
        <v>2</v>
      </c>
      <c r="H8" s="5">
        <v>74</v>
      </c>
      <c r="I8" s="4">
        <v>70</v>
      </c>
      <c r="J8" s="4">
        <v>4</v>
      </c>
      <c r="K8" s="90">
        <v>0.946</v>
      </c>
      <c r="L8" s="6">
        <v>0.378</v>
      </c>
      <c r="M8" s="4">
        <v>2</v>
      </c>
      <c r="N8" s="4">
        <v>26</v>
      </c>
      <c r="O8" s="5">
        <v>0</v>
      </c>
      <c r="P8" s="5">
        <v>1</v>
      </c>
      <c r="Q8" s="4">
        <v>1</v>
      </c>
      <c r="R8" s="5">
        <v>785</v>
      </c>
      <c r="S8" s="5">
        <v>21</v>
      </c>
      <c r="T8" s="5">
        <v>0.3</v>
      </c>
      <c r="U8" s="5">
        <v>0</v>
      </c>
      <c r="V8" s="87">
        <v>3</v>
      </c>
      <c r="W8" s="87">
        <v>5</v>
      </c>
      <c r="X8" s="87">
        <v>8</v>
      </c>
      <c r="Y8" s="100">
        <v>4</v>
      </c>
    </row>
    <row r="9" spans="1:25" s="4" customFormat="1" ht="15">
      <c r="A9" s="74">
        <f t="shared" si="0"/>
        <v>5</v>
      </c>
      <c r="B9" s="75" t="s">
        <v>73</v>
      </c>
      <c r="C9" s="4">
        <v>4</v>
      </c>
      <c r="D9" s="5">
        <v>20</v>
      </c>
      <c r="E9" s="5">
        <v>20</v>
      </c>
      <c r="F9" s="4">
        <v>0</v>
      </c>
      <c r="G9" s="4">
        <v>0</v>
      </c>
      <c r="H9" s="5">
        <v>14</v>
      </c>
      <c r="I9" s="4">
        <v>13</v>
      </c>
      <c r="J9" s="4">
        <v>1</v>
      </c>
      <c r="K9" s="90">
        <v>0.93</v>
      </c>
      <c r="L9" s="6">
        <v>0.48</v>
      </c>
      <c r="M9" s="4">
        <v>0</v>
      </c>
      <c r="N9" s="4">
        <v>7</v>
      </c>
      <c r="O9" s="5">
        <v>0</v>
      </c>
      <c r="P9" s="5">
        <v>0</v>
      </c>
      <c r="Q9" s="4">
        <v>0</v>
      </c>
      <c r="R9" s="5">
        <v>32</v>
      </c>
      <c r="S9" s="5">
        <v>0</v>
      </c>
      <c r="T9" s="5">
        <v>0</v>
      </c>
      <c r="U9" s="5">
        <v>0</v>
      </c>
      <c r="V9" s="87">
        <v>5</v>
      </c>
      <c r="W9" s="87">
        <v>2</v>
      </c>
      <c r="X9" s="87">
        <v>7</v>
      </c>
      <c r="Y9" s="100">
        <v>3</v>
      </c>
    </row>
    <row r="10" spans="1:25" s="4" customFormat="1" ht="26.25">
      <c r="A10" s="74">
        <f t="shared" si="0"/>
        <v>6</v>
      </c>
      <c r="B10" s="75" t="s">
        <v>74</v>
      </c>
      <c r="C10" s="4">
        <v>4</v>
      </c>
      <c r="D10" s="5">
        <v>25</v>
      </c>
      <c r="E10" s="5">
        <v>26</v>
      </c>
      <c r="F10" s="4">
        <v>1</v>
      </c>
      <c r="G10" s="4">
        <v>0</v>
      </c>
      <c r="H10" s="5">
        <v>20</v>
      </c>
      <c r="I10" s="4">
        <v>19</v>
      </c>
      <c r="J10" s="4">
        <v>1</v>
      </c>
      <c r="K10" s="90">
        <v>0.95</v>
      </c>
      <c r="L10" s="90">
        <v>0.15</v>
      </c>
      <c r="M10" s="4">
        <v>0</v>
      </c>
      <c r="N10" s="4">
        <v>3</v>
      </c>
      <c r="O10" s="5">
        <v>1</v>
      </c>
      <c r="P10" s="5">
        <v>1</v>
      </c>
      <c r="Q10" s="4">
        <v>0</v>
      </c>
      <c r="R10" s="5">
        <v>232</v>
      </c>
      <c r="S10" s="5">
        <v>0</v>
      </c>
      <c r="T10" s="5">
        <v>0</v>
      </c>
      <c r="U10" s="5">
        <v>0</v>
      </c>
      <c r="V10" s="87">
        <v>3</v>
      </c>
      <c r="W10" s="87">
        <v>11</v>
      </c>
      <c r="X10" s="87">
        <v>14</v>
      </c>
      <c r="Y10" s="100">
        <v>8</v>
      </c>
    </row>
    <row r="11" spans="1:25" s="4" customFormat="1" ht="15">
      <c r="A11" s="74">
        <f t="shared" si="0"/>
        <v>7</v>
      </c>
      <c r="B11" s="75" t="s">
        <v>75</v>
      </c>
      <c r="C11" s="4">
        <v>4</v>
      </c>
      <c r="D11" s="5">
        <v>30</v>
      </c>
      <c r="E11" s="5">
        <v>30</v>
      </c>
      <c r="F11" s="4">
        <v>0</v>
      </c>
      <c r="G11" s="4">
        <v>0</v>
      </c>
      <c r="H11" s="5">
        <v>23</v>
      </c>
      <c r="I11" s="4">
        <v>23</v>
      </c>
      <c r="J11" s="4">
        <v>0</v>
      </c>
      <c r="K11" s="6">
        <v>1</v>
      </c>
      <c r="L11" s="6">
        <v>0.35</v>
      </c>
      <c r="M11" s="4">
        <v>0</v>
      </c>
      <c r="N11" s="4">
        <v>8</v>
      </c>
      <c r="O11" s="5">
        <v>0</v>
      </c>
      <c r="P11" s="5">
        <v>1</v>
      </c>
      <c r="Q11" s="4">
        <v>1</v>
      </c>
      <c r="R11" s="5">
        <v>64</v>
      </c>
      <c r="S11" s="5">
        <v>0</v>
      </c>
      <c r="T11" s="5">
        <v>0</v>
      </c>
      <c r="U11" s="5">
        <v>0</v>
      </c>
      <c r="V11" s="87">
        <v>1</v>
      </c>
      <c r="W11" s="87">
        <v>6</v>
      </c>
      <c r="X11" s="87">
        <v>7</v>
      </c>
      <c r="Y11" s="100">
        <v>3</v>
      </c>
    </row>
    <row r="12" spans="1:25" s="4" customFormat="1" ht="15">
      <c r="A12" s="74">
        <f t="shared" si="0"/>
        <v>8</v>
      </c>
      <c r="B12" s="75" t="s">
        <v>76</v>
      </c>
      <c r="C12" s="4">
        <v>4</v>
      </c>
      <c r="D12" s="5">
        <v>38</v>
      </c>
      <c r="E12" s="5">
        <v>38</v>
      </c>
      <c r="F12" s="4">
        <v>0</v>
      </c>
      <c r="G12" s="4">
        <v>0</v>
      </c>
      <c r="H12" s="5">
        <v>27</v>
      </c>
      <c r="I12" s="4">
        <v>23</v>
      </c>
      <c r="J12" s="4">
        <v>4</v>
      </c>
      <c r="K12" s="90">
        <v>0.85</v>
      </c>
      <c r="L12" s="6">
        <v>0.44</v>
      </c>
      <c r="M12" s="4">
        <v>0</v>
      </c>
      <c r="N12" s="4">
        <v>12</v>
      </c>
      <c r="O12" s="5">
        <v>1</v>
      </c>
      <c r="P12" s="5">
        <v>0</v>
      </c>
      <c r="Q12" s="4">
        <v>0</v>
      </c>
      <c r="R12" s="5">
        <v>271</v>
      </c>
      <c r="S12" s="5">
        <v>0</v>
      </c>
      <c r="T12" s="5">
        <v>0</v>
      </c>
      <c r="U12" s="5">
        <v>0</v>
      </c>
      <c r="V12" s="87">
        <v>6</v>
      </c>
      <c r="W12" s="87">
        <v>3</v>
      </c>
      <c r="X12" s="87">
        <v>9</v>
      </c>
      <c r="Y12" s="100">
        <v>5</v>
      </c>
    </row>
    <row r="13" spans="1:25" s="4" customFormat="1" ht="15">
      <c r="A13" s="74">
        <f t="shared" si="0"/>
        <v>9</v>
      </c>
      <c r="B13" s="76" t="s">
        <v>77</v>
      </c>
      <c r="C13" s="4">
        <v>4</v>
      </c>
      <c r="D13" s="5">
        <v>12</v>
      </c>
      <c r="E13" s="5">
        <v>12</v>
      </c>
      <c r="F13" s="4">
        <v>0</v>
      </c>
      <c r="G13" s="4">
        <v>0</v>
      </c>
      <c r="H13" s="5">
        <v>7</v>
      </c>
      <c r="I13" s="4">
        <v>7</v>
      </c>
      <c r="J13" s="4">
        <v>0</v>
      </c>
      <c r="K13" s="6">
        <v>1</v>
      </c>
      <c r="L13" s="6">
        <v>0.57</v>
      </c>
      <c r="M13" s="4">
        <v>0</v>
      </c>
      <c r="N13" s="4">
        <v>4</v>
      </c>
      <c r="O13" s="5">
        <v>0</v>
      </c>
      <c r="P13" s="5">
        <v>0</v>
      </c>
      <c r="Q13" s="4">
        <v>0</v>
      </c>
      <c r="R13" s="5">
        <v>30</v>
      </c>
      <c r="S13" s="5">
        <v>0</v>
      </c>
      <c r="T13" s="5">
        <v>0</v>
      </c>
      <c r="U13" s="5">
        <v>0</v>
      </c>
      <c r="V13" s="87">
        <v>1</v>
      </c>
      <c r="W13" s="87">
        <v>1</v>
      </c>
      <c r="X13" s="87">
        <v>2</v>
      </c>
      <c r="Y13" s="100">
        <v>1</v>
      </c>
    </row>
    <row r="14" spans="1:25" s="4" customFormat="1" ht="15">
      <c r="A14" s="74">
        <f t="shared" si="0"/>
        <v>10</v>
      </c>
      <c r="B14" s="76" t="s">
        <v>78</v>
      </c>
      <c r="C14" s="4">
        <v>3</v>
      </c>
      <c r="D14" s="5">
        <v>3</v>
      </c>
      <c r="E14" s="5">
        <v>3</v>
      </c>
      <c r="F14" s="4">
        <v>0</v>
      </c>
      <c r="G14" s="4">
        <v>0</v>
      </c>
      <c r="H14" s="5">
        <v>2</v>
      </c>
      <c r="I14" s="4">
        <v>2</v>
      </c>
      <c r="J14" s="4">
        <v>0</v>
      </c>
      <c r="K14" s="6">
        <v>1</v>
      </c>
      <c r="L14" s="90">
        <v>0</v>
      </c>
      <c r="M14" s="4">
        <v>0</v>
      </c>
      <c r="N14" s="4">
        <v>0</v>
      </c>
      <c r="O14" s="5">
        <v>0</v>
      </c>
      <c r="P14" s="5">
        <v>0</v>
      </c>
      <c r="Q14" s="4">
        <v>0</v>
      </c>
      <c r="R14" s="5">
        <v>80</v>
      </c>
      <c r="S14" s="5">
        <v>0</v>
      </c>
      <c r="T14" s="5">
        <v>0</v>
      </c>
      <c r="U14" s="5">
        <v>0</v>
      </c>
      <c r="V14" s="87">
        <v>1</v>
      </c>
      <c r="W14" s="87">
        <v>12</v>
      </c>
      <c r="X14" s="87">
        <v>13</v>
      </c>
      <c r="Y14" s="100">
        <v>7</v>
      </c>
    </row>
    <row r="15" spans="1:25" s="4" customFormat="1" ht="15">
      <c r="A15" s="74">
        <f t="shared" si="0"/>
        <v>11</v>
      </c>
      <c r="B15" s="75" t="s">
        <v>79</v>
      </c>
      <c r="C15" s="4">
        <v>4</v>
      </c>
      <c r="D15" s="5">
        <v>37</v>
      </c>
      <c r="E15" s="5">
        <v>37</v>
      </c>
      <c r="F15" s="4">
        <v>0</v>
      </c>
      <c r="G15" s="4">
        <v>0</v>
      </c>
      <c r="H15" s="5">
        <v>29</v>
      </c>
      <c r="I15" s="4">
        <v>29</v>
      </c>
      <c r="J15" s="4">
        <v>0</v>
      </c>
      <c r="K15" s="6">
        <v>1</v>
      </c>
      <c r="L15" s="6">
        <v>0.571</v>
      </c>
      <c r="M15" s="4">
        <v>0</v>
      </c>
      <c r="N15" s="4">
        <v>15</v>
      </c>
      <c r="O15" s="5">
        <v>0</v>
      </c>
      <c r="P15" s="5">
        <v>0</v>
      </c>
      <c r="Q15" s="4">
        <v>0</v>
      </c>
      <c r="R15" s="5">
        <v>154</v>
      </c>
      <c r="S15" s="5">
        <v>0</v>
      </c>
      <c r="T15" s="5">
        <v>0</v>
      </c>
      <c r="U15" s="5">
        <v>0</v>
      </c>
      <c r="V15" s="87">
        <v>1</v>
      </c>
      <c r="W15" s="87">
        <v>1</v>
      </c>
      <c r="X15" s="87">
        <v>2</v>
      </c>
      <c r="Y15" s="100">
        <v>1</v>
      </c>
    </row>
    <row r="16" spans="1:25" s="4" customFormat="1" ht="15">
      <c r="A16" s="74">
        <f t="shared" si="0"/>
        <v>12</v>
      </c>
      <c r="B16" s="75" t="s">
        <v>80</v>
      </c>
      <c r="C16" s="4">
        <v>3</v>
      </c>
      <c r="D16" s="4">
        <v>6</v>
      </c>
      <c r="E16" s="4">
        <v>5</v>
      </c>
      <c r="F16" s="4">
        <v>0</v>
      </c>
      <c r="G16" s="4">
        <v>1</v>
      </c>
      <c r="H16" s="4">
        <v>3</v>
      </c>
      <c r="I16" s="4">
        <v>3</v>
      </c>
      <c r="J16" s="4">
        <v>0</v>
      </c>
      <c r="K16" s="7">
        <v>1</v>
      </c>
      <c r="L16" s="82">
        <v>0.33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87">
        <v>1</v>
      </c>
      <c r="W16" s="87">
        <v>7</v>
      </c>
      <c r="X16" s="87">
        <v>8</v>
      </c>
      <c r="Y16" s="100">
        <v>4</v>
      </c>
    </row>
    <row r="17" spans="1:25" s="4" customFormat="1" ht="15">
      <c r="A17" s="74">
        <f t="shared" si="0"/>
        <v>13</v>
      </c>
      <c r="B17" s="88" t="s">
        <v>81</v>
      </c>
      <c r="C17" s="109" t="s">
        <v>85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87"/>
      <c r="W17" s="87"/>
      <c r="X17" s="87"/>
      <c r="Y17" s="100"/>
    </row>
    <row r="18" spans="1:25" s="4" customFormat="1" ht="26.25">
      <c r="A18" s="74">
        <f t="shared" si="0"/>
        <v>14</v>
      </c>
      <c r="B18" s="75" t="s">
        <v>82</v>
      </c>
      <c r="C18" s="4">
        <v>3</v>
      </c>
      <c r="D18" s="4">
        <v>9</v>
      </c>
      <c r="E18" s="4">
        <v>9</v>
      </c>
      <c r="F18" s="4">
        <v>0</v>
      </c>
      <c r="G18" s="4">
        <v>0</v>
      </c>
      <c r="H18" s="4">
        <v>8</v>
      </c>
      <c r="I18" s="4">
        <v>8</v>
      </c>
      <c r="J18" s="4">
        <v>0</v>
      </c>
      <c r="K18" s="7">
        <v>1</v>
      </c>
      <c r="L18" s="82">
        <v>0.25</v>
      </c>
      <c r="M18" s="4">
        <v>0</v>
      </c>
      <c r="N18" s="4">
        <v>2</v>
      </c>
      <c r="O18" s="4">
        <v>0</v>
      </c>
      <c r="P18" s="4">
        <v>0</v>
      </c>
      <c r="Q18" s="4">
        <v>0</v>
      </c>
      <c r="R18" s="4">
        <v>31</v>
      </c>
      <c r="S18" s="4">
        <v>0</v>
      </c>
      <c r="T18" s="4">
        <v>0</v>
      </c>
      <c r="U18" s="4">
        <v>0</v>
      </c>
      <c r="V18" s="87">
        <v>1</v>
      </c>
      <c r="W18" s="87">
        <v>10</v>
      </c>
      <c r="X18" s="87">
        <v>11</v>
      </c>
      <c r="Y18" s="100">
        <v>6</v>
      </c>
    </row>
    <row r="19" spans="1:25" s="4" customFormat="1" ht="15">
      <c r="A19" s="74">
        <f t="shared" si="0"/>
        <v>15</v>
      </c>
      <c r="B19" s="76" t="s">
        <v>83</v>
      </c>
      <c r="C19" s="109" t="s">
        <v>85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87"/>
      <c r="W19" s="87"/>
      <c r="X19" s="86"/>
      <c r="Y19" s="101"/>
    </row>
    <row r="20" spans="1:21" s="4" customFormat="1" ht="15">
      <c r="A20" s="77"/>
      <c r="B20" s="78" t="s">
        <v>84</v>
      </c>
      <c r="C20" s="80">
        <f>SUM(C5:C19)</f>
        <v>64</v>
      </c>
      <c r="D20" s="80">
        <f aca="true" t="shared" si="1" ref="D20:J20">SUM(D5:D19)</f>
        <v>847</v>
      </c>
      <c r="E20" s="80">
        <f t="shared" si="1"/>
        <v>849</v>
      </c>
      <c r="F20" s="80">
        <f t="shared" si="1"/>
        <v>6</v>
      </c>
      <c r="G20" s="80">
        <f t="shared" si="1"/>
        <v>4</v>
      </c>
      <c r="H20" s="80">
        <f t="shared" si="1"/>
        <v>618</v>
      </c>
      <c r="I20" s="80">
        <f t="shared" si="1"/>
        <v>589</v>
      </c>
      <c r="J20" s="80">
        <f t="shared" si="1"/>
        <v>29</v>
      </c>
      <c r="K20" s="81">
        <f>AVERAGE(K5:K19)</f>
        <v>0.9639230769230769</v>
      </c>
      <c r="L20" s="81">
        <f>AVERAGE(L5:L19)</f>
        <v>0.3476153846153846</v>
      </c>
      <c r="M20" s="80">
        <f>SUM(M5:M19)</f>
        <v>10</v>
      </c>
      <c r="N20" s="80">
        <f aca="true" t="shared" si="2" ref="N20:S20">SUM(N5:N19)</f>
        <v>215</v>
      </c>
      <c r="O20" s="80">
        <f t="shared" si="2"/>
        <v>6</v>
      </c>
      <c r="P20" s="80">
        <f t="shared" si="2"/>
        <v>4</v>
      </c>
      <c r="Q20" s="80">
        <f t="shared" si="2"/>
        <v>3</v>
      </c>
      <c r="R20" s="80">
        <f t="shared" si="2"/>
        <v>5729</v>
      </c>
      <c r="S20" s="80">
        <f t="shared" si="2"/>
        <v>90</v>
      </c>
      <c r="T20" s="80">
        <f>AVERAGE(T5:T19)</f>
        <v>0.1230769230769231</v>
      </c>
      <c r="U20" s="80">
        <f>SUM(U5:U19)</f>
        <v>0</v>
      </c>
    </row>
    <row r="21" spans="11:12" s="4" customFormat="1" ht="15">
      <c r="K21" s="7"/>
      <c r="L21" s="7"/>
    </row>
    <row r="22" spans="11:12" s="4" customFormat="1" ht="18.75" customHeight="1">
      <c r="K22" s="7"/>
      <c r="L22" s="7"/>
    </row>
    <row r="23" spans="1:22" s="4" customFormat="1" ht="15">
      <c r="A23" s="13" t="s">
        <v>19</v>
      </c>
      <c r="B23" s="14"/>
      <c r="C23" s="13"/>
      <c r="D23" s="13"/>
      <c r="E23" s="13"/>
      <c r="F23" s="13"/>
      <c r="G23" s="13"/>
      <c r="H23" s="13"/>
      <c r="I23" s="13"/>
      <c r="J23" s="13"/>
      <c r="K23" s="15"/>
      <c r="L23" s="15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3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3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3" customFormat="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" customFormat="1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3" customFormat="1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3" customFormat="1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" customFormat="1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9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" customFormat="1" ht="14.25">
      <c r="A30" s="18"/>
      <c r="B30" s="20"/>
      <c r="C30" s="18"/>
      <c r="D30" s="18"/>
      <c r="E30" s="18"/>
      <c r="F30" s="18"/>
      <c r="G30" s="18"/>
      <c r="H30" s="18"/>
      <c r="I30" s="18"/>
      <c r="J30" s="18"/>
      <c r="K30" s="19"/>
      <c r="L30" s="19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</sheetData>
  <sheetProtection/>
  <mergeCells count="3">
    <mergeCell ref="A2:IV2"/>
    <mergeCell ref="C17:U17"/>
    <mergeCell ref="C19:U19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35"/>
  <sheetViews>
    <sheetView zoomScalePageLayoutView="0" workbookViewId="0" topLeftCell="A1">
      <selection activeCell="A2" sqref="A2:U2"/>
    </sheetView>
  </sheetViews>
  <sheetFormatPr defaultColWidth="9.140625" defaultRowHeight="12.75"/>
  <cols>
    <col min="1" max="1" width="2.8515625" style="0" customWidth="1"/>
    <col min="2" max="2" width="25.57421875" style="0" customWidth="1"/>
    <col min="3" max="3" width="3.57421875" style="0" bestFit="1" customWidth="1"/>
    <col min="4" max="4" width="5.8515625" style="0" customWidth="1"/>
    <col min="5" max="5" width="6.00390625" style="0" customWidth="1"/>
    <col min="6" max="7" width="3.57421875" style="0" bestFit="1" customWidth="1"/>
    <col min="8" max="8" width="6.28125" style="0" bestFit="1" customWidth="1"/>
    <col min="9" max="9" width="4.421875" style="0" customWidth="1"/>
    <col min="10" max="10" width="3.57421875" style="0" bestFit="1" customWidth="1"/>
    <col min="11" max="11" width="6.57421875" style="0" bestFit="1" customWidth="1"/>
    <col min="12" max="12" width="5.7109375" style="0" customWidth="1"/>
    <col min="13" max="13" width="3.57421875" style="0" bestFit="1" customWidth="1"/>
    <col min="14" max="14" width="4.421875" style="0" bestFit="1" customWidth="1"/>
    <col min="15" max="17" width="3.57421875" style="0" bestFit="1" customWidth="1"/>
    <col min="18" max="18" width="6.8515625" style="0" customWidth="1"/>
    <col min="19" max="20" width="6.28125" style="0" bestFit="1" customWidth="1"/>
    <col min="21" max="21" width="9.00390625" style="0" bestFit="1" customWidth="1"/>
    <col min="23" max="23" width="8.7109375" style="0" customWidth="1"/>
    <col min="25" max="25" width="4.8515625" style="0" customWidth="1"/>
  </cols>
  <sheetData>
    <row r="1" s="8" customFormat="1" ht="12.75"/>
    <row r="2" spans="1:21" s="79" customFormat="1" ht="30.75" customHeight="1">
      <c r="A2" s="112" t="s">
        <v>98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/>
    </row>
    <row r="3" spans="1:12" s="11" customFormat="1" ht="22.5" customHeight="1">
      <c r="A3" s="10"/>
      <c r="L3" s="12"/>
    </row>
    <row r="4" spans="1:25" s="2" customFormat="1" ht="204">
      <c r="A4" s="9" t="s">
        <v>18</v>
      </c>
      <c r="B4" s="9" t="s">
        <v>0</v>
      </c>
      <c r="C4" s="9" t="s">
        <v>90</v>
      </c>
      <c r="D4" s="9" t="s">
        <v>91</v>
      </c>
      <c r="E4" s="9" t="s">
        <v>92</v>
      </c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6" t="s">
        <v>86</v>
      </c>
      <c r="W4" s="96" t="s">
        <v>87</v>
      </c>
      <c r="X4" s="95" t="s">
        <v>88</v>
      </c>
      <c r="Y4" s="97" t="s">
        <v>89</v>
      </c>
    </row>
    <row r="5" spans="1:25" s="4" customFormat="1" ht="13.5" customHeight="1">
      <c r="A5" s="74">
        <v>1</v>
      </c>
      <c r="B5" s="75" t="s">
        <v>69</v>
      </c>
      <c r="C5" s="4">
        <v>12</v>
      </c>
      <c r="D5" s="5">
        <v>319</v>
      </c>
      <c r="E5" s="5">
        <v>317</v>
      </c>
      <c r="F5" s="4">
        <v>0</v>
      </c>
      <c r="G5" s="4">
        <v>2</v>
      </c>
      <c r="H5" s="5">
        <v>316</v>
      </c>
      <c r="I5" s="4">
        <v>304</v>
      </c>
      <c r="J5" s="4">
        <v>12</v>
      </c>
      <c r="K5" s="91">
        <v>0.96</v>
      </c>
      <c r="L5" s="90">
        <v>0.21</v>
      </c>
      <c r="M5" s="4">
        <v>1</v>
      </c>
      <c r="N5" s="4">
        <v>64</v>
      </c>
      <c r="O5" s="5">
        <v>2</v>
      </c>
      <c r="P5" s="5">
        <v>2</v>
      </c>
      <c r="Q5" s="4">
        <v>2</v>
      </c>
      <c r="R5" s="5">
        <v>3589</v>
      </c>
      <c r="S5" s="5">
        <v>69</v>
      </c>
      <c r="T5" s="5">
        <v>0.2</v>
      </c>
      <c r="U5" s="5">
        <v>0</v>
      </c>
      <c r="V5" s="87">
        <v>3</v>
      </c>
      <c r="W5" s="87">
        <v>8</v>
      </c>
      <c r="X5" s="87">
        <v>11</v>
      </c>
      <c r="Y5" s="100">
        <v>6</v>
      </c>
    </row>
    <row r="6" spans="1:25" s="4" customFormat="1" ht="16.5" customHeight="1">
      <c r="A6" s="74">
        <f aca="true" t="shared" si="0" ref="A6:A17">A5+1</f>
        <v>2</v>
      </c>
      <c r="B6" s="75" t="s">
        <v>70</v>
      </c>
      <c r="C6" s="4">
        <v>10</v>
      </c>
      <c r="D6" s="5">
        <v>251</v>
      </c>
      <c r="E6" s="5">
        <v>250</v>
      </c>
      <c r="F6" s="4">
        <v>0</v>
      </c>
      <c r="G6" s="4">
        <v>1</v>
      </c>
      <c r="H6" s="5">
        <v>250</v>
      </c>
      <c r="I6" s="4">
        <v>211</v>
      </c>
      <c r="J6" s="4">
        <v>19</v>
      </c>
      <c r="K6" s="90">
        <v>0.85</v>
      </c>
      <c r="L6" s="6">
        <v>0.29</v>
      </c>
      <c r="M6" s="4">
        <v>9</v>
      </c>
      <c r="N6" s="4">
        <v>61</v>
      </c>
      <c r="O6" s="5">
        <v>7</v>
      </c>
      <c r="P6" s="5">
        <v>0</v>
      </c>
      <c r="Q6" s="4">
        <v>0</v>
      </c>
      <c r="R6" s="5">
        <v>3181</v>
      </c>
      <c r="S6" s="5">
        <v>81</v>
      </c>
      <c r="T6" s="5">
        <v>3.3</v>
      </c>
      <c r="U6" s="5">
        <v>0</v>
      </c>
      <c r="V6" s="87">
        <v>7</v>
      </c>
      <c r="W6" s="87">
        <v>5</v>
      </c>
      <c r="X6" s="87">
        <v>12</v>
      </c>
      <c r="Y6" s="100">
        <v>7</v>
      </c>
    </row>
    <row r="7" spans="1:25" s="4" customFormat="1" ht="16.5" customHeight="1">
      <c r="A7" s="74">
        <f t="shared" si="0"/>
        <v>3</v>
      </c>
      <c r="B7" s="75" t="s">
        <v>71</v>
      </c>
      <c r="C7" s="4">
        <v>5</v>
      </c>
      <c r="D7" s="5">
        <v>94</v>
      </c>
      <c r="E7" s="5">
        <v>94</v>
      </c>
      <c r="F7" s="4">
        <v>0</v>
      </c>
      <c r="G7" s="4">
        <v>0</v>
      </c>
      <c r="H7" s="5">
        <v>94</v>
      </c>
      <c r="I7" s="4">
        <v>85</v>
      </c>
      <c r="J7" s="4">
        <v>9</v>
      </c>
      <c r="K7" s="90">
        <v>0.936</v>
      </c>
      <c r="L7" s="6">
        <v>0.307</v>
      </c>
      <c r="M7" s="4">
        <v>1</v>
      </c>
      <c r="N7" s="4">
        <v>28</v>
      </c>
      <c r="O7" s="5">
        <v>6</v>
      </c>
      <c r="P7" s="5">
        <v>1</v>
      </c>
      <c r="Q7" s="4">
        <v>0</v>
      </c>
      <c r="R7" s="5">
        <v>1907</v>
      </c>
      <c r="S7" s="5">
        <v>55</v>
      </c>
      <c r="T7" s="5">
        <v>0.58</v>
      </c>
      <c r="U7" s="5">
        <v>0</v>
      </c>
      <c r="V7" s="87">
        <v>5</v>
      </c>
      <c r="W7" s="87">
        <v>4</v>
      </c>
      <c r="X7" s="87">
        <v>9</v>
      </c>
      <c r="Y7" s="100">
        <v>4</v>
      </c>
    </row>
    <row r="8" spans="1:25" s="4" customFormat="1" ht="15">
      <c r="A8" s="74">
        <f t="shared" si="0"/>
        <v>4</v>
      </c>
      <c r="B8" s="75" t="s">
        <v>72</v>
      </c>
      <c r="C8" s="4">
        <v>6</v>
      </c>
      <c r="D8" s="5">
        <v>112</v>
      </c>
      <c r="E8" s="5">
        <v>112</v>
      </c>
      <c r="F8" s="4">
        <v>1</v>
      </c>
      <c r="G8" s="4">
        <v>1</v>
      </c>
      <c r="H8" s="5">
        <v>112</v>
      </c>
      <c r="I8" s="4">
        <v>109</v>
      </c>
      <c r="J8" s="4">
        <v>3</v>
      </c>
      <c r="K8" s="91">
        <v>0.973</v>
      </c>
      <c r="L8" s="6">
        <v>0.321</v>
      </c>
      <c r="M8" s="4">
        <v>4</v>
      </c>
      <c r="N8" s="4">
        <v>32</v>
      </c>
      <c r="O8" s="5">
        <v>2</v>
      </c>
      <c r="P8" s="5">
        <v>2</v>
      </c>
      <c r="Q8" s="4">
        <v>1</v>
      </c>
      <c r="R8" s="5">
        <v>1128</v>
      </c>
      <c r="S8" s="5">
        <v>130</v>
      </c>
      <c r="T8" s="5">
        <v>1.2</v>
      </c>
      <c r="U8" s="5">
        <v>0</v>
      </c>
      <c r="V8" s="87">
        <v>2</v>
      </c>
      <c r="W8" s="87">
        <v>3</v>
      </c>
      <c r="X8" s="87">
        <v>5</v>
      </c>
      <c r="Y8" s="100">
        <v>2</v>
      </c>
    </row>
    <row r="9" spans="1:25" s="4" customFormat="1" ht="15">
      <c r="A9" s="74">
        <f t="shared" si="0"/>
        <v>5</v>
      </c>
      <c r="B9" s="75" t="s">
        <v>73</v>
      </c>
      <c r="C9" s="4">
        <v>5</v>
      </c>
      <c r="D9" s="5">
        <v>42</v>
      </c>
      <c r="E9" s="5">
        <v>42</v>
      </c>
      <c r="F9" s="4">
        <v>0</v>
      </c>
      <c r="G9" s="4">
        <v>0</v>
      </c>
      <c r="H9" s="5">
        <v>41</v>
      </c>
      <c r="I9" s="4">
        <v>39</v>
      </c>
      <c r="J9" s="4">
        <v>2</v>
      </c>
      <c r="K9" s="91">
        <v>0.951</v>
      </c>
      <c r="L9" s="6">
        <v>0.293</v>
      </c>
      <c r="M9" s="4">
        <v>0</v>
      </c>
      <c r="N9" s="4">
        <v>12</v>
      </c>
      <c r="O9" s="5">
        <v>2</v>
      </c>
      <c r="P9" s="5">
        <v>0</v>
      </c>
      <c r="Q9" s="4">
        <v>0</v>
      </c>
      <c r="R9" s="5">
        <v>124</v>
      </c>
      <c r="S9" s="5">
        <v>0</v>
      </c>
      <c r="T9" s="5">
        <v>0</v>
      </c>
      <c r="U9" s="5">
        <v>0</v>
      </c>
      <c r="V9" s="87">
        <v>4</v>
      </c>
      <c r="W9" s="87">
        <v>5</v>
      </c>
      <c r="X9" s="87">
        <v>9</v>
      </c>
      <c r="Y9" s="100">
        <v>4</v>
      </c>
    </row>
    <row r="10" spans="1:25" s="4" customFormat="1" ht="26.25">
      <c r="A10" s="74">
        <f t="shared" si="0"/>
        <v>6</v>
      </c>
      <c r="B10" s="75" t="s">
        <v>74</v>
      </c>
      <c r="C10" s="4">
        <v>5</v>
      </c>
      <c r="D10" s="5">
        <v>25</v>
      </c>
      <c r="E10" s="5">
        <v>25</v>
      </c>
      <c r="F10" s="4">
        <v>0</v>
      </c>
      <c r="G10" s="4">
        <v>0</v>
      </c>
      <c r="H10" s="5">
        <v>25</v>
      </c>
      <c r="I10" s="4">
        <v>24</v>
      </c>
      <c r="J10" s="4">
        <v>1</v>
      </c>
      <c r="K10" s="91">
        <v>0.96</v>
      </c>
      <c r="L10" s="6">
        <v>0.32</v>
      </c>
      <c r="M10" s="4">
        <v>0</v>
      </c>
      <c r="N10" s="4">
        <v>8</v>
      </c>
      <c r="O10" s="5">
        <v>0</v>
      </c>
      <c r="P10" s="5">
        <v>0</v>
      </c>
      <c r="Q10" s="4">
        <v>0</v>
      </c>
      <c r="R10" s="5">
        <v>259</v>
      </c>
      <c r="S10" s="5">
        <v>0</v>
      </c>
      <c r="T10" s="5">
        <v>0</v>
      </c>
      <c r="U10" s="5">
        <v>0</v>
      </c>
      <c r="V10" s="87">
        <v>3</v>
      </c>
      <c r="W10" s="87">
        <v>3</v>
      </c>
      <c r="X10" s="87">
        <v>6</v>
      </c>
      <c r="Y10" s="100">
        <v>3</v>
      </c>
    </row>
    <row r="11" spans="1:25" s="4" customFormat="1" ht="15">
      <c r="A11" s="74">
        <f t="shared" si="0"/>
        <v>7</v>
      </c>
      <c r="B11" s="75" t="s">
        <v>75</v>
      </c>
      <c r="C11" s="4">
        <v>5</v>
      </c>
      <c r="D11" s="5">
        <v>48</v>
      </c>
      <c r="E11" s="5">
        <v>48</v>
      </c>
      <c r="F11" s="4">
        <v>0</v>
      </c>
      <c r="G11" s="4">
        <v>0</v>
      </c>
      <c r="H11" s="5">
        <v>48</v>
      </c>
      <c r="I11" s="4">
        <v>46</v>
      </c>
      <c r="J11" s="4">
        <v>2</v>
      </c>
      <c r="K11" s="91">
        <v>0.958</v>
      </c>
      <c r="L11" s="90">
        <v>0.229</v>
      </c>
      <c r="M11" s="4">
        <v>0</v>
      </c>
      <c r="N11" s="4">
        <v>11</v>
      </c>
      <c r="O11" s="5">
        <v>0</v>
      </c>
      <c r="P11" s="5">
        <v>0</v>
      </c>
      <c r="Q11" s="4">
        <v>0</v>
      </c>
      <c r="R11" s="5">
        <v>155</v>
      </c>
      <c r="S11" s="5">
        <v>0</v>
      </c>
      <c r="T11" s="5">
        <v>0</v>
      </c>
      <c r="U11" s="5">
        <v>0</v>
      </c>
      <c r="V11" s="87">
        <v>3</v>
      </c>
      <c r="W11" s="87">
        <v>6</v>
      </c>
      <c r="X11" s="87">
        <v>9</v>
      </c>
      <c r="Y11" s="100">
        <v>4</v>
      </c>
    </row>
    <row r="12" spans="1:25" s="4" customFormat="1" ht="15">
      <c r="A12" s="74">
        <f t="shared" si="0"/>
        <v>8</v>
      </c>
      <c r="B12" s="75" t="s">
        <v>76</v>
      </c>
      <c r="C12" s="4">
        <v>5</v>
      </c>
      <c r="D12" s="5">
        <v>45</v>
      </c>
      <c r="E12" s="5">
        <v>45</v>
      </c>
      <c r="F12" s="4">
        <v>0</v>
      </c>
      <c r="G12" s="4">
        <v>0</v>
      </c>
      <c r="H12" s="5">
        <v>45</v>
      </c>
      <c r="I12" s="4">
        <v>42</v>
      </c>
      <c r="J12" s="4">
        <v>3</v>
      </c>
      <c r="K12" s="90">
        <v>0.93</v>
      </c>
      <c r="L12" s="90">
        <v>0.22</v>
      </c>
      <c r="M12" s="4">
        <v>0</v>
      </c>
      <c r="N12" s="4">
        <v>10</v>
      </c>
      <c r="O12" s="5">
        <v>2</v>
      </c>
      <c r="P12" s="5">
        <v>1</v>
      </c>
      <c r="Q12" s="4">
        <v>1</v>
      </c>
      <c r="R12" s="5">
        <v>667</v>
      </c>
      <c r="S12" s="5">
        <v>36</v>
      </c>
      <c r="T12" s="5">
        <v>0.8</v>
      </c>
      <c r="U12" s="5">
        <v>0</v>
      </c>
      <c r="V12" s="87">
        <v>6</v>
      </c>
      <c r="W12" s="87">
        <v>7</v>
      </c>
      <c r="X12" s="87">
        <v>13</v>
      </c>
      <c r="Y12" s="100">
        <v>8</v>
      </c>
    </row>
    <row r="13" spans="1:25" s="4" customFormat="1" ht="15">
      <c r="A13" s="74">
        <f t="shared" si="0"/>
        <v>9</v>
      </c>
      <c r="B13" s="76" t="s">
        <v>77</v>
      </c>
      <c r="C13" s="4">
        <v>5</v>
      </c>
      <c r="D13" s="5">
        <v>39</v>
      </c>
      <c r="E13" s="5">
        <v>39</v>
      </c>
      <c r="F13" s="4">
        <v>0</v>
      </c>
      <c r="G13" s="4">
        <v>0</v>
      </c>
      <c r="H13" s="5">
        <v>39</v>
      </c>
      <c r="I13" s="4">
        <v>38</v>
      </c>
      <c r="J13" s="4">
        <v>1</v>
      </c>
      <c r="K13" s="91">
        <v>0.974</v>
      </c>
      <c r="L13" s="6">
        <v>0.41</v>
      </c>
      <c r="M13" s="4">
        <v>0</v>
      </c>
      <c r="N13" s="4">
        <v>16</v>
      </c>
      <c r="O13" s="5">
        <v>0</v>
      </c>
      <c r="P13" s="5">
        <v>0</v>
      </c>
      <c r="Q13" s="4">
        <v>0</v>
      </c>
      <c r="R13" s="5">
        <v>687</v>
      </c>
      <c r="S13" s="5">
        <v>0</v>
      </c>
      <c r="T13" s="5">
        <v>0</v>
      </c>
      <c r="U13" s="5">
        <v>0</v>
      </c>
      <c r="V13" s="87">
        <v>2</v>
      </c>
      <c r="W13" s="87">
        <v>1</v>
      </c>
      <c r="X13" s="87">
        <v>3</v>
      </c>
      <c r="Y13" s="100">
        <v>1</v>
      </c>
    </row>
    <row r="14" spans="1:25" s="4" customFormat="1" ht="15">
      <c r="A14" s="74">
        <f t="shared" si="0"/>
        <v>10</v>
      </c>
      <c r="B14" s="76" t="s">
        <v>78</v>
      </c>
      <c r="C14" s="4">
        <v>5</v>
      </c>
      <c r="D14" s="5">
        <v>9</v>
      </c>
      <c r="E14" s="5">
        <v>9</v>
      </c>
      <c r="F14" s="4">
        <v>0</v>
      </c>
      <c r="G14" s="4">
        <v>0</v>
      </c>
      <c r="H14" s="5">
        <v>9</v>
      </c>
      <c r="I14" s="4">
        <v>9</v>
      </c>
      <c r="J14" s="4">
        <v>0</v>
      </c>
      <c r="K14" s="91">
        <v>1</v>
      </c>
      <c r="L14" s="6">
        <v>0.33</v>
      </c>
      <c r="M14" s="4">
        <v>0</v>
      </c>
      <c r="N14" s="4">
        <v>3</v>
      </c>
      <c r="O14" s="5">
        <v>0</v>
      </c>
      <c r="P14" s="5">
        <v>0</v>
      </c>
      <c r="Q14" s="4">
        <v>0</v>
      </c>
      <c r="R14" s="5">
        <v>17</v>
      </c>
      <c r="S14" s="5">
        <v>0</v>
      </c>
      <c r="T14" s="5">
        <v>0</v>
      </c>
      <c r="U14" s="5">
        <v>0</v>
      </c>
      <c r="V14" s="87">
        <v>1</v>
      </c>
      <c r="W14" s="87">
        <v>2</v>
      </c>
      <c r="X14" s="87">
        <v>3</v>
      </c>
      <c r="Y14" s="100">
        <v>1</v>
      </c>
    </row>
    <row r="15" spans="1:25" s="4" customFormat="1" ht="15">
      <c r="A15" s="74">
        <f t="shared" si="0"/>
        <v>11</v>
      </c>
      <c r="B15" s="75" t="s">
        <v>79</v>
      </c>
      <c r="C15" s="4">
        <v>5</v>
      </c>
      <c r="D15" s="5">
        <v>47</v>
      </c>
      <c r="E15" s="5">
        <v>47</v>
      </c>
      <c r="F15" s="4">
        <v>0</v>
      </c>
      <c r="G15" s="4">
        <v>0</v>
      </c>
      <c r="H15" s="5">
        <v>45</v>
      </c>
      <c r="I15" s="4">
        <v>42</v>
      </c>
      <c r="J15" s="4">
        <v>4</v>
      </c>
      <c r="K15" s="90">
        <v>0.933</v>
      </c>
      <c r="L15" s="6">
        <v>0.289</v>
      </c>
      <c r="M15" s="4">
        <v>0</v>
      </c>
      <c r="N15" s="4">
        <v>13</v>
      </c>
      <c r="O15" s="5">
        <v>1</v>
      </c>
      <c r="P15" s="5">
        <v>2</v>
      </c>
      <c r="Q15" s="4">
        <v>0</v>
      </c>
      <c r="R15" s="5">
        <v>851</v>
      </c>
      <c r="S15" s="5">
        <v>395</v>
      </c>
      <c r="T15" s="5">
        <v>8.4</v>
      </c>
      <c r="U15" s="5">
        <v>2</v>
      </c>
      <c r="V15" s="87">
        <v>6</v>
      </c>
      <c r="W15" s="87">
        <v>5</v>
      </c>
      <c r="X15" s="87">
        <v>11</v>
      </c>
      <c r="Y15" s="100">
        <v>6</v>
      </c>
    </row>
    <row r="16" spans="1:25" s="4" customFormat="1" ht="15">
      <c r="A16" s="74">
        <f t="shared" si="0"/>
        <v>12</v>
      </c>
      <c r="B16" s="75" t="s">
        <v>80</v>
      </c>
      <c r="C16" s="4">
        <v>5</v>
      </c>
      <c r="D16" s="4">
        <v>28</v>
      </c>
      <c r="E16" s="4">
        <v>27</v>
      </c>
      <c r="F16" s="4">
        <v>0</v>
      </c>
      <c r="G16" s="4">
        <v>1</v>
      </c>
      <c r="H16" s="4">
        <v>27</v>
      </c>
      <c r="I16" s="4">
        <v>27</v>
      </c>
      <c r="J16" s="4">
        <v>0</v>
      </c>
      <c r="K16" s="89">
        <v>1</v>
      </c>
      <c r="L16" s="82">
        <v>0.19</v>
      </c>
      <c r="M16" s="4">
        <v>0</v>
      </c>
      <c r="N16" s="4">
        <v>5</v>
      </c>
      <c r="O16" s="4">
        <v>0</v>
      </c>
      <c r="P16" s="4">
        <v>0</v>
      </c>
      <c r="Q16" s="4">
        <v>0</v>
      </c>
      <c r="R16" s="4">
        <v>122</v>
      </c>
      <c r="S16" s="4">
        <v>12</v>
      </c>
      <c r="T16" s="4">
        <v>0.4</v>
      </c>
      <c r="U16" s="4">
        <v>0</v>
      </c>
      <c r="V16" s="87">
        <v>1</v>
      </c>
      <c r="W16" s="87">
        <v>9</v>
      </c>
      <c r="X16" s="87">
        <v>10</v>
      </c>
      <c r="Y16" s="100">
        <v>5</v>
      </c>
    </row>
    <row r="17" spans="1:25" s="4" customFormat="1" ht="15">
      <c r="A17" s="74">
        <f t="shared" si="0"/>
        <v>13</v>
      </c>
      <c r="B17" s="88" t="s">
        <v>81</v>
      </c>
      <c r="C17" s="109" t="s">
        <v>85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87"/>
      <c r="W17" s="87"/>
      <c r="X17" s="87"/>
      <c r="Y17" s="100"/>
    </row>
    <row r="18" spans="1:25" s="4" customFormat="1" ht="15">
      <c r="A18" s="77"/>
      <c r="B18" s="78" t="s">
        <v>84</v>
      </c>
      <c r="C18" s="80">
        <f>SUM(C5:C17)</f>
        <v>73</v>
      </c>
      <c r="D18" s="80">
        <f aca="true" t="shared" si="1" ref="D18:J18">SUM(D5:D17)</f>
        <v>1059</v>
      </c>
      <c r="E18" s="80">
        <f t="shared" si="1"/>
        <v>1055</v>
      </c>
      <c r="F18" s="80">
        <f t="shared" si="1"/>
        <v>1</v>
      </c>
      <c r="G18" s="80">
        <f t="shared" si="1"/>
        <v>5</v>
      </c>
      <c r="H18" s="80">
        <f t="shared" si="1"/>
        <v>1051</v>
      </c>
      <c r="I18" s="80">
        <f t="shared" si="1"/>
        <v>976</v>
      </c>
      <c r="J18" s="80">
        <f t="shared" si="1"/>
        <v>56</v>
      </c>
      <c r="K18" s="81">
        <f>AVERAGE(K5:K17)</f>
        <v>0.9520833333333333</v>
      </c>
      <c r="L18" s="81">
        <f>AVERAGE(L5:L17)</f>
        <v>0.28408333333333335</v>
      </c>
      <c r="M18" s="80">
        <f>SUM(M5:M17)</f>
        <v>15</v>
      </c>
      <c r="N18" s="80">
        <f aca="true" t="shared" si="2" ref="N18:S18">SUM(N5:N17)</f>
        <v>263</v>
      </c>
      <c r="O18" s="80">
        <f t="shared" si="2"/>
        <v>22</v>
      </c>
      <c r="P18" s="80">
        <f t="shared" si="2"/>
        <v>8</v>
      </c>
      <c r="Q18" s="80">
        <f t="shared" si="2"/>
        <v>4</v>
      </c>
      <c r="R18" s="80">
        <f t="shared" si="2"/>
        <v>12687</v>
      </c>
      <c r="S18" s="80">
        <f t="shared" si="2"/>
        <v>778</v>
      </c>
      <c r="T18" s="80">
        <f>AVERAGE(T5:T17)</f>
        <v>1.24</v>
      </c>
      <c r="U18" s="80">
        <f>SUM(U5:U17)</f>
        <v>2</v>
      </c>
      <c r="V18" s="87"/>
      <c r="W18" s="87"/>
      <c r="X18" s="87"/>
      <c r="Y18" s="100"/>
    </row>
    <row r="19" spans="11:24" s="4" customFormat="1" ht="15">
      <c r="K19" s="7"/>
      <c r="L19" s="7"/>
      <c r="V19" s="102"/>
      <c r="W19" s="102"/>
      <c r="X19" s="103"/>
    </row>
    <row r="20" spans="11:12" s="4" customFormat="1" ht="18.75" customHeight="1">
      <c r="K20" s="7"/>
      <c r="L20" s="7"/>
    </row>
    <row r="21" spans="1:22" s="4" customFormat="1" ht="15">
      <c r="A21" s="13" t="s">
        <v>19</v>
      </c>
      <c r="B21" s="14"/>
      <c r="C21" s="13"/>
      <c r="D21" s="13"/>
      <c r="E21" s="13"/>
      <c r="F21" s="13"/>
      <c r="G21" s="13"/>
      <c r="H21" s="13"/>
      <c r="I21" s="13"/>
      <c r="J21" s="13"/>
      <c r="K21" s="15"/>
      <c r="L21" s="15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3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3"/>
      <c r="L22" s="23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s="3" customFormat="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" customFormat="1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9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3" customFormat="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3" customFormat="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" customFormat="1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1" customFormat="1" ht="14.25">
      <c r="A28" s="18"/>
      <c r="B28" s="20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3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</sheetData>
  <sheetProtection/>
  <mergeCells count="2">
    <mergeCell ref="A2:U2"/>
    <mergeCell ref="C17:U1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3.140625" style="0" customWidth="1"/>
    <col min="4" max="4" width="5.140625" style="0" customWidth="1"/>
    <col min="5" max="5" width="5.00390625" style="0" customWidth="1"/>
    <col min="6" max="6" width="3.8515625" style="0" customWidth="1"/>
    <col min="7" max="7" width="3.7109375" style="0" customWidth="1"/>
    <col min="8" max="8" width="3.8515625" style="0" customWidth="1"/>
    <col min="9" max="10" width="4.140625" style="0" customWidth="1"/>
    <col min="11" max="11" width="5.7109375" style="0" customWidth="1"/>
    <col min="12" max="12" width="5.57421875" style="0" customWidth="1"/>
    <col min="13" max="13" width="4.7109375" style="0" customWidth="1"/>
    <col min="14" max="14" width="4.8515625" style="0" customWidth="1"/>
    <col min="15" max="15" width="6.28125" style="0" customWidth="1"/>
    <col min="16" max="17" width="4.8515625" style="0" customWidth="1"/>
    <col min="18" max="18" width="6.421875" style="0" customWidth="1"/>
    <col min="22" max="22" width="7.140625" style="0" customWidth="1"/>
    <col min="23" max="23" width="7.28125" style="0" customWidth="1"/>
    <col min="24" max="24" width="7.8515625" style="0" customWidth="1"/>
    <col min="25" max="25" width="5.8515625" style="0" customWidth="1"/>
  </cols>
  <sheetData>
    <row r="1" spans="1:25" ht="32.25" customHeight="1">
      <c r="A1" s="115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s="122" customFormat="1" ht="140.25" customHeight="1">
      <c r="A2" s="118" t="s">
        <v>18</v>
      </c>
      <c r="B2" s="118" t="s">
        <v>0</v>
      </c>
      <c r="C2" s="118" t="s">
        <v>90</v>
      </c>
      <c r="D2" s="118" t="s">
        <v>91</v>
      </c>
      <c r="E2" s="118" t="s">
        <v>92</v>
      </c>
      <c r="F2" s="118" t="s">
        <v>1</v>
      </c>
      <c r="G2" s="118" t="s">
        <v>2</v>
      </c>
      <c r="H2" s="118" t="s">
        <v>95</v>
      </c>
      <c r="I2" s="118" t="s">
        <v>4</v>
      </c>
      <c r="J2" s="118" t="s">
        <v>5</v>
      </c>
      <c r="K2" s="118" t="s">
        <v>6</v>
      </c>
      <c r="L2" s="118" t="s">
        <v>7</v>
      </c>
      <c r="M2" s="118" t="s">
        <v>8</v>
      </c>
      <c r="N2" s="118" t="s">
        <v>9</v>
      </c>
      <c r="O2" s="118" t="s">
        <v>10</v>
      </c>
      <c r="P2" s="118" t="s">
        <v>11</v>
      </c>
      <c r="Q2" s="118" t="s">
        <v>12</v>
      </c>
      <c r="R2" s="118" t="s">
        <v>13</v>
      </c>
      <c r="S2" s="118" t="s">
        <v>14</v>
      </c>
      <c r="T2" s="118" t="s">
        <v>93</v>
      </c>
      <c r="U2" s="118" t="s">
        <v>94</v>
      </c>
      <c r="V2" s="119" t="s">
        <v>86</v>
      </c>
      <c r="W2" s="119" t="s">
        <v>87</v>
      </c>
      <c r="X2" s="120" t="s">
        <v>88</v>
      </c>
      <c r="Y2" s="121" t="s">
        <v>89</v>
      </c>
    </row>
    <row r="3" spans="1:25" ht="26.25" customHeight="1">
      <c r="A3" s="74">
        <v>1</v>
      </c>
      <c r="B3" s="75" t="s">
        <v>69</v>
      </c>
      <c r="C3" s="4">
        <v>2</v>
      </c>
      <c r="D3" s="5">
        <v>42</v>
      </c>
      <c r="E3" s="5">
        <v>42</v>
      </c>
      <c r="F3" s="4">
        <v>0</v>
      </c>
      <c r="G3" s="4">
        <v>0</v>
      </c>
      <c r="H3" s="5">
        <v>42</v>
      </c>
      <c r="I3" s="4">
        <v>42</v>
      </c>
      <c r="J3" s="4">
        <v>0</v>
      </c>
      <c r="K3" s="6">
        <v>1</v>
      </c>
      <c r="L3" s="90">
        <v>0.29</v>
      </c>
      <c r="M3" s="4">
        <v>0</v>
      </c>
      <c r="N3" s="4">
        <v>12</v>
      </c>
      <c r="O3" s="5">
        <v>0</v>
      </c>
      <c r="P3" s="5">
        <v>0</v>
      </c>
      <c r="Q3" s="4">
        <v>0</v>
      </c>
      <c r="R3" s="5">
        <v>648</v>
      </c>
      <c r="S3" s="5">
        <v>0</v>
      </c>
      <c r="T3" s="5">
        <v>0</v>
      </c>
      <c r="U3" s="5">
        <v>0</v>
      </c>
      <c r="V3" s="84">
        <v>1</v>
      </c>
      <c r="W3" s="93">
        <v>4</v>
      </c>
      <c r="X3" s="93">
        <v>5</v>
      </c>
      <c r="Y3" s="98">
        <v>2</v>
      </c>
    </row>
    <row r="4" spans="1:25" ht="28.5" customHeight="1">
      <c r="A4" s="74">
        <f>A3+1</f>
        <v>2</v>
      </c>
      <c r="B4" s="75" t="s">
        <v>70</v>
      </c>
      <c r="C4" s="4">
        <v>3</v>
      </c>
      <c r="D4" s="5">
        <v>52</v>
      </c>
      <c r="E4" s="5">
        <v>52</v>
      </c>
      <c r="F4" s="4">
        <v>0</v>
      </c>
      <c r="G4" s="4">
        <v>0</v>
      </c>
      <c r="H4" s="5">
        <v>52</v>
      </c>
      <c r="I4" s="4">
        <v>51</v>
      </c>
      <c r="J4" s="4">
        <v>1</v>
      </c>
      <c r="K4" s="6">
        <v>0.98</v>
      </c>
      <c r="L4" s="6">
        <v>0.403</v>
      </c>
      <c r="M4" s="4">
        <v>1</v>
      </c>
      <c r="N4" s="4">
        <v>20</v>
      </c>
      <c r="O4" s="5">
        <v>1</v>
      </c>
      <c r="P4" s="5">
        <v>0</v>
      </c>
      <c r="Q4" s="4">
        <v>0</v>
      </c>
      <c r="R4" s="5">
        <v>756</v>
      </c>
      <c r="S4" s="5">
        <v>0</v>
      </c>
      <c r="T4" s="5">
        <v>0</v>
      </c>
      <c r="U4" s="5">
        <v>0</v>
      </c>
      <c r="V4" s="84">
        <v>2</v>
      </c>
      <c r="W4" s="93">
        <v>2</v>
      </c>
      <c r="X4" s="93">
        <v>4</v>
      </c>
      <c r="Y4" s="98">
        <v>1</v>
      </c>
    </row>
    <row r="5" spans="1:25" ht="25.5" customHeight="1">
      <c r="A5" s="74">
        <f>A4+1</f>
        <v>3</v>
      </c>
      <c r="B5" s="75" t="s">
        <v>71</v>
      </c>
      <c r="C5" s="4">
        <v>2</v>
      </c>
      <c r="D5" s="5">
        <v>14</v>
      </c>
      <c r="E5" s="5">
        <v>14</v>
      </c>
      <c r="F5" s="4">
        <v>0</v>
      </c>
      <c r="G5" s="4">
        <v>0</v>
      </c>
      <c r="H5" s="5">
        <v>14</v>
      </c>
      <c r="I5" s="4">
        <v>13</v>
      </c>
      <c r="J5" s="4">
        <v>1</v>
      </c>
      <c r="K5" s="90">
        <v>0.93</v>
      </c>
      <c r="L5" s="6">
        <v>0.5</v>
      </c>
      <c r="M5" s="4">
        <v>0</v>
      </c>
      <c r="N5" s="4">
        <v>7</v>
      </c>
      <c r="O5" s="5">
        <v>0</v>
      </c>
      <c r="P5" s="5">
        <v>0</v>
      </c>
      <c r="Q5" s="4">
        <v>0</v>
      </c>
      <c r="R5" s="5">
        <v>766</v>
      </c>
      <c r="S5" s="5">
        <v>349</v>
      </c>
      <c r="T5" s="5">
        <v>24.9</v>
      </c>
      <c r="U5" s="5">
        <v>0</v>
      </c>
      <c r="V5" s="84">
        <v>3</v>
      </c>
      <c r="W5" s="93">
        <v>1</v>
      </c>
      <c r="X5" s="93">
        <v>4</v>
      </c>
      <c r="Y5" s="98">
        <v>1</v>
      </c>
    </row>
    <row r="6" spans="1:25" ht="24.75" customHeight="1">
      <c r="A6" s="74">
        <f>A5+1</f>
        <v>4</v>
      </c>
      <c r="B6" s="75" t="s">
        <v>72</v>
      </c>
      <c r="C6" s="4">
        <v>2</v>
      </c>
      <c r="D6" s="5">
        <v>22</v>
      </c>
      <c r="E6" s="5">
        <v>21</v>
      </c>
      <c r="F6" s="4">
        <v>0</v>
      </c>
      <c r="G6" s="4">
        <v>1</v>
      </c>
      <c r="H6" s="5">
        <v>21</v>
      </c>
      <c r="I6" s="4">
        <v>19</v>
      </c>
      <c r="J6" s="4">
        <v>2</v>
      </c>
      <c r="K6" s="90">
        <v>0.905</v>
      </c>
      <c r="L6" s="6">
        <v>0.38</v>
      </c>
      <c r="M6" s="4">
        <v>1</v>
      </c>
      <c r="N6" s="4">
        <v>7</v>
      </c>
      <c r="O6" s="5">
        <v>0</v>
      </c>
      <c r="P6" s="5">
        <v>0</v>
      </c>
      <c r="Q6" s="4">
        <v>0</v>
      </c>
      <c r="R6" s="5">
        <v>269</v>
      </c>
      <c r="S6" s="5">
        <v>27</v>
      </c>
      <c r="T6" s="5">
        <v>1.3</v>
      </c>
      <c r="U6" s="5">
        <v>0</v>
      </c>
      <c r="V6" s="84">
        <v>4</v>
      </c>
      <c r="W6" s="93">
        <v>3</v>
      </c>
      <c r="X6" s="93">
        <v>7</v>
      </c>
      <c r="Y6" s="98">
        <v>3</v>
      </c>
    </row>
    <row r="7" spans="2:25" ht="14.25">
      <c r="B7" s="78" t="s">
        <v>84</v>
      </c>
      <c r="C7" s="83">
        <f aca="true" t="shared" si="0" ref="C7:J7">SUM(C3:C6)</f>
        <v>9</v>
      </c>
      <c r="D7" s="83">
        <f t="shared" si="0"/>
        <v>130</v>
      </c>
      <c r="E7" s="83">
        <f t="shared" si="0"/>
        <v>129</v>
      </c>
      <c r="F7" s="83">
        <f t="shared" si="0"/>
        <v>0</v>
      </c>
      <c r="G7" s="83">
        <f t="shared" si="0"/>
        <v>1</v>
      </c>
      <c r="H7" s="83">
        <f t="shared" si="0"/>
        <v>129</v>
      </c>
      <c r="I7" s="83">
        <f t="shared" si="0"/>
        <v>125</v>
      </c>
      <c r="J7" s="83">
        <f t="shared" si="0"/>
        <v>4</v>
      </c>
      <c r="K7" s="94">
        <v>0.97</v>
      </c>
      <c r="L7" s="94">
        <v>0.372</v>
      </c>
      <c r="M7" s="83">
        <f aca="true" t="shared" si="1" ref="M7:T7">SUM(M3:M6)</f>
        <v>2</v>
      </c>
      <c r="N7" s="83">
        <f t="shared" si="1"/>
        <v>46</v>
      </c>
      <c r="O7" s="83">
        <f t="shared" si="1"/>
        <v>1</v>
      </c>
      <c r="P7" s="83">
        <f t="shared" si="1"/>
        <v>0</v>
      </c>
      <c r="Q7" s="83">
        <f t="shared" si="1"/>
        <v>0</v>
      </c>
      <c r="R7" s="83">
        <f t="shared" si="1"/>
        <v>2439</v>
      </c>
      <c r="S7" s="83">
        <f t="shared" si="1"/>
        <v>376</v>
      </c>
      <c r="T7" s="83">
        <f t="shared" si="1"/>
        <v>26.2</v>
      </c>
      <c r="U7" s="83">
        <f>SUM(U4:U6)</f>
        <v>0</v>
      </c>
      <c r="V7" s="85"/>
      <c r="W7" s="92"/>
      <c r="X7" s="92"/>
      <c r="Y7" s="83"/>
    </row>
  </sheetData>
  <sheetProtection/>
  <mergeCells count="1">
    <mergeCell ref="A1:Y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2013-11-07T14:21:44Z</cp:lastPrinted>
  <dcterms:created xsi:type="dcterms:W3CDTF">1996-10-08T23:32:33Z</dcterms:created>
  <dcterms:modified xsi:type="dcterms:W3CDTF">2014-01-15T12:05:56Z</dcterms:modified>
  <cp:category/>
  <cp:version/>
  <cp:contentType/>
  <cp:contentStatus/>
</cp:coreProperties>
</file>